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O:\Financial Services\Financial Services web reports\Forms\Visa application for new cardholders\Excel_Word\"/>
    </mc:Choice>
  </mc:AlternateContent>
  <xr:revisionPtr revIDLastSave="0" documentId="13_ncr:1_{53EB6764-A970-4F2A-B071-97C7282E33EA}" xr6:coauthVersionLast="47" xr6:coauthVersionMax="47" xr10:uidLastSave="{00000000-0000-0000-0000-000000000000}"/>
  <bookViews>
    <workbookView xWindow="75" yWindow="-16320" windowWidth="29040" windowHeight="15840" tabRatio="621" activeTab="2" xr2:uid="{00000000-000D-0000-FFFF-FFFF00000000}"/>
  </bookViews>
  <sheets>
    <sheet name="employee data entry" sheetId="13" r:id="rId1"/>
    <sheet name="Memorandum of Agreement" sheetId="21" r:id="rId2"/>
    <sheet name="Guidelines and Procedures" sheetId="22" r:id="rId3"/>
    <sheet name="TRANSMISSION_Finance use only" sheetId="19" r:id="rId4"/>
    <sheet name="def acctg code_Finance use only" sheetId="20" r:id="rId5"/>
    <sheet name="Specifications" sheetId="10" state="hidden" r:id="rId6"/>
    <sheet name="Acceptable Embossing" sheetId="11" state="hidden" r:id="rId7"/>
    <sheet name="Valid Address Characters" sheetId="12" state="hidden" r:id="rId8"/>
    <sheet name="city" sheetId="16" state="hidden" r:id="rId9"/>
    <sheet name="acctg codes" sheetId="17" state="hidden" r:id="rId10"/>
    <sheet name="acctg codes2" sheetId="18" state="hidden" r:id="rId11"/>
  </sheets>
  <definedNames>
    <definedName name="_xlnm._FilterDatabase" localSheetId="3" hidden="1">'TRANSMISSION_Finance use only'!$A$5:$AC$6</definedName>
    <definedName name="_xlnm.Print_Titles" localSheetId="4">'def acctg code_Finance use only'!#REF!</definedName>
    <definedName name="_xlnm.Print_Titles" localSheetId="3">'TRANSMISSION_Finance use only'!$5:$5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3" l="1"/>
  <c r="F357" i="18"/>
  <c r="F358" i="18"/>
  <c r="F359" i="18"/>
  <c r="F360" i="18"/>
  <c r="F361" i="18"/>
  <c r="F362" i="18"/>
  <c r="F363" i="18"/>
  <c r="E363" i="18"/>
  <c r="E362" i="18"/>
  <c r="E361" i="18"/>
  <c r="E360" i="18"/>
  <c r="E359" i="18"/>
  <c r="E358" i="18"/>
  <c r="E357" i="18"/>
  <c r="E356" i="18"/>
  <c r="E355" i="18"/>
  <c r="E354" i="18"/>
  <c r="E353" i="18"/>
  <c r="E352" i="18"/>
  <c r="E351" i="18"/>
  <c r="E350" i="18"/>
  <c r="E349" i="18"/>
  <c r="E348" i="18"/>
  <c r="E347" i="18"/>
  <c r="E346" i="18"/>
  <c r="E345" i="18"/>
  <c r="E344" i="18"/>
  <c r="E343" i="18"/>
  <c r="E342" i="18"/>
  <c r="E341" i="18"/>
  <c r="E340" i="18"/>
  <c r="E339" i="18"/>
  <c r="E338" i="18"/>
  <c r="E337" i="18"/>
  <c r="E336" i="18"/>
  <c r="E335" i="18"/>
  <c r="E334" i="18"/>
  <c r="E333" i="18"/>
  <c r="E332" i="18"/>
  <c r="E331" i="18"/>
  <c r="E330" i="18"/>
  <c r="E329" i="18"/>
  <c r="E328" i="18"/>
  <c r="E327" i="18"/>
  <c r="E326" i="18"/>
  <c r="E325" i="18"/>
  <c r="E324" i="18"/>
  <c r="E323" i="18"/>
  <c r="E322" i="18"/>
  <c r="E321" i="18"/>
  <c r="E320" i="18"/>
  <c r="E319" i="18"/>
  <c r="E318" i="18"/>
  <c r="E317" i="18"/>
  <c r="E316" i="18"/>
  <c r="E315" i="18"/>
  <c r="E314" i="18"/>
  <c r="E313" i="18"/>
  <c r="E312" i="18"/>
  <c r="E311" i="18"/>
  <c r="E310" i="18"/>
  <c r="E309" i="18"/>
  <c r="E308" i="18"/>
  <c r="E307" i="18"/>
  <c r="E306" i="18"/>
  <c r="E305" i="18"/>
  <c r="E304" i="18"/>
  <c r="E303" i="18"/>
  <c r="E302" i="18"/>
  <c r="E301" i="18"/>
  <c r="E300" i="18"/>
  <c r="E299" i="18"/>
  <c r="E298" i="18"/>
  <c r="E297" i="18"/>
  <c r="E296" i="18"/>
  <c r="E295" i="18"/>
  <c r="E294" i="18"/>
  <c r="E293" i="18"/>
  <c r="E292" i="18"/>
  <c r="E291" i="18"/>
  <c r="E290" i="18"/>
  <c r="E289" i="18"/>
  <c r="E288" i="18"/>
  <c r="E287" i="18"/>
  <c r="E286" i="18"/>
  <c r="E285" i="18"/>
  <c r="E284" i="18"/>
  <c r="E283" i="18"/>
  <c r="E282" i="18"/>
  <c r="E281" i="18"/>
  <c r="E280" i="18"/>
  <c r="E279" i="18"/>
  <c r="E278" i="18"/>
  <c r="E277" i="18"/>
  <c r="E276" i="18"/>
  <c r="E275" i="18"/>
  <c r="E274" i="18"/>
  <c r="E273" i="18"/>
  <c r="E272" i="18"/>
  <c r="E271" i="18"/>
  <c r="E270" i="18"/>
  <c r="E269" i="18"/>
  <c r="E268" i="18"/>
  <c r="E267" i="18"/>
  <c r="E266" i="18"/>
  <c r="E265" i="18"/>
  <c r="E264" i="18"/>
  <c r="E263" i="18"/>
  <c r="E262" i="18"/>
  <c r="E261" i="18"/>
  <c r="E260" i="18"/>
  <c r="E259" i="18"/>
  <c r="E258" i="18"/>
  <c r="E257" i="18"/>
  <c r="E256" i="18"/>
  <c r="E255" i="18"/>
  <c r="E254" i="18"/>
  <c r="E253" i="18"/>
  <c r="E252" i="18"/>
  <c r="E251" i="18"/>
  <c r="E250" i="18"/>
  <c r="E249" i="18"/>
  <c r="E248" i="18"/>
  <c r="E247" i="18"/>
  <c r="E246" i="18"/>
  <c r="E245" i="18"/>
  <c r="E244" i="18"/>
  <c r="E243" i="18"/>
  <c r="E242" i="18"/>
  <c r="E241" i="18"/>
  <c r="E240" i="18"/>
  <c r="E239" i="18"/>
  <c r="E238" i="18"/>
  <c r="E237" i="18"/>
  <c r="E236" i="18"/>
  <c r="E235" i="18"/>
  <c r="E234" i="18"/>
  <c r="E233" i="18"/>
  <c r="E232" i="18"/>
  <c r="E231" i="18"/>
  <c r="E230" i="18"/>
  <c r="E229" i="18"/>
  <c r="E228" i="18"/>
  <c r="E227" i="18"/>
  <c r="E226" i="18"/>
  <c r="E225" i="18"/>
  <c r="E224" i="18"/>
  <c r="E223" i="18"/>
  <c r="E222" i="18"/>
  <c r="E221" i="18"/>
  <c r="E220" i="18"/>
  <c r="E219" i="18"/>
  <c r="E218" i="18"/>
  <c r="E217" i="18"/>
  <c r="E216" i="18"/>
  <c r="E215" i="18"/>
  <c r="E214" i="18"/>
  <c r="E213" i="18"/>
  <c r="E212" i="18"/>
  <c r="E211" i="18"/>
  <c r="E210" i="18"/>
  <c r="E209" i="18"/>
  <c r="E208" i="18"/>
  <c r="E207" i="18"/>
  <c r="E206" i="18"/>
  <c r="E205" i="18"/>
  <c r="E204" i="18"/>
  <c r="E203" i="18"/>
  <c r="E202" i="18"/>
  <c r="E201" i="18"/>
  <c r="E200" i="18"/>
  <c r="E199" i="18"/>
  <c r="E198" i="18"/>
  <c r="E197" i="18"/>
  <c r="E196" i="18"/>
  <c r="E195" i="18"/>
  <c r="E194" i="18"/>
  <c r="E193" i="18"/>
  <c r="E192" i="18"/>
  <c r="E191" i="18"/>
  <c r="E190" i="18"/>
  <c r="E189" i="18"/>
  <c r="E188" i="18"/>
  <c r="E187" i="18"/>
  <c r="E186" i="18"/>
  <c r="E185" i="18"/>
  <c r="E184" i="18"/>
  <c r="E183" i="18"/>
  <c r="E182" i="18"/>
  <c r="E181" i="18"/>
  <c r="E180" i="18"/>
  <c r="E179" i="18"/>
  <c r="E178" i="18"/>
  <c r="E177" i="18"/>
  <c r="E176" i="18"/>
  <c r="E175" i="18"/>
  <c r="E174" i="18"/>
  <c r="E173" i="18"/>
  <c r="E172" i="18"/>
  <c r="E171" i="18"/>
  <c r="E170" i="18"/>
  <c r="E169" i="18"/>
  <c r="E168" i="18"/>
  <c r="E167" i="18"/>
  <c r="E166" i="18"/>
  <c r="E165" i="18"/>
  <c r="E164" i="18"/>
  <c r="E163" i="18"/>
  <c r="E162" i="18"/>
  <c r="E161" i="18"/>
  <c r="E160" i="18"/>
  <c r="E159" i="18"/>
  <c r="E158" i="18"/>
  <c r="E157" i="18"/>
  <c r="E156" i="18"/>
  <c r="E155" i="18"/>
  <c r="E154" i="18"/>
  <c r="E153" i="18"/>
  <c r="E152" i="18"/>
  <c r="E151" i="18"/>
  <c r="E150" i="18"/>
  <c r="E149" i="18"/>
  <c r="E148" i="18"/>
  <c r="E147" i="18"/>
  <c r="E146" i="18"/>
  <c r="E145" i="18"/>
  <c r="E144" i="18"/>
  <c r="E143" i="18"/>
  <c r="E142" i="18"/>
  <c r="E141" i="18"/>
  <c r="E140" i="18"/>
  <c r="E139" i="18"/>
  <c r="E138" i="18"/>
  <c r="E137" i="18"/>
  <c r="E136" i="18"/>
  <c r="E135" i="18"/>
  <c r="E134" i="18"/>
  <c r="E133" i="18"/>
  <c r="E132" i="18"/>
  <c r="E131" i="18"/>
  <c r="E130" i="18"/>
  <c r="E129" i="18"/>
  <c r="E128" i="18"/>
  <c r="E127" i="18"/>
  <c r="E126" i="18"/>
  <c r="E125" i="18"/>
  <c r="E124" i="18"/>
  <c r="E123" i="18"/>
  <c r="E122" i="18"/>
  <c r="E121" i="18"/>
  <c r="E120" i="18"/>
  <c r="E119" i="18"/>
  <c r="E118" i="18"/>
  <c r="E117" i="18"/>
  <c r="E116" i="18"/>
  <c r="E115" i="18"/>
  <c r="E114" i="18"/>
  <c r="E113" i="18"/>
  <c r="E112" i="18"/>
  <c r="E111" i="18"/>
  <c r="E110" i="18"/>
  <c r="E109" i="18"/>
  <c r="E108" i="18"/>
  <c r="E107" i="18"/>
  <c r="E106" i="18"/>
  <c r="E105" i="18"/>
  <c r="E104" i="18"/>
  <c r="E103" i="18"/>
  <c r="E102" i="18"/>
  <c r="E101" i="18"/>
  <c r="E100" i="18"/>
  <c r="E99"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E3" i="18"/>
  <c r="E2" i="18"/>
  <c r="H281" i="17"/>
  <c r="H282" i="17"/>
  <c r="H283" i="17"/>
  <c r="H284" i="17"/>
  <c r="H285" i="17"/>
  <c r="H286" i="17"/>
  <c r="H287" i="17"/>
  <c r="H288" i="17"/>
  <c r="H289" i="17"/>
  <c r="H290" i="17"/>
  <c r="H291" i="17"/>
  <c r="H292" i="17"/>
  <c r="H293" i="17"/>
  <c r="L374" i="17"/>
  <c r="K374" i="17"/>
  <c r="K373" i="17"/>
  <c r="K372" i="17"/>
  <c r="K371" i="17"/>
  <c r="K370" i="17"/>
  <c r="K369" i="17"/>
  <c r="K368" i="17"/>
  <c r="K367" i="17"/>
  <c r="K366" i="17"/>
  <c r="K365" i="17"/>
  <c r="K364" i="17"/>
  <c r="K363" i="17"/>
  <c r="K362" i="17"/>
  <c r="K361" i="17"/>
  <c r="K360" i="17"/>
  <c r="K359" i="17"/>
  <c r="K358" i="17"/>
  <c r="K357" i="17"/>
  <c r="K356" i="17"/>
  <c r="K355" i="17"/>
  <c r="K354" i="17"/>
  <c r="K353" i="17"/>
  <c r="K352" i="17"/>
  <c r="K351" i="17"/>
  <c r="K350" i="17"/>
  <c r="K349" i="17"/>
  <c r="K348" i="17"/>
  <c r="K347" i="17"/>
  <c r="K346" i="17"/>
  <c r="K345" i="17"/>
  <c r="K344" i="17"/>
  <c r="K343" i="17"/>
  <c r="K342" i="17"/>
  <c r="K341" i="17"/>
  <c r="K340" i="17"/>
  <c r="K339" i="17"/>
  <c r="K338" i="17"/>
  <c r="K337" i="17"/>
  <c r="K336" i="17"/>
  <c r="K335" i="17"/>
  <c r="K334" i="17"/>
  <c r="K333" i="17"/>
  <c r="K332" i="17"/>
  <c r="K331" i="17"/>
  <c r="K330" i="17"/>
  <c r="K329" i="17"/>
  <c r="K328" i="17"/>
  <c r="K327" i="17"/>
  <c r="K326" i="17"/>
  <c r="K325" i="17"/>
  <c r="K324" i="17"/>
  <c r="K323" i="17"/>
  <c r="K322" i="17"/>
  <c r="K321" i="17"/>
  <c r="K320" i="17"/>
  <c r="K319" i="17"/>
  <c r="K318" i="17"/>
  <c r="K317" i="17"/>
  <c r="K316" i="17"/>
  <c r="K315" i="17"/>
  <c r="K314" i="17"/>
  <c r="K313" i="17"/>
  <c r="K312" i="17"/>
  <c r="K311" i="17"/>
  <c r="K310" i="17"/>
  <c r="K309" i="17"/>
  <c r="K308" i="17"/>
  <c r="K307" i="17"/>
  <c r="K306" i="17"/>
  <c r="K305" i="17"/>
  <c r="K304" i="17"/>
  <c r="K303" i="17"/>
  <c r="K302" i="17"/>
  <c r="K301" i="17"/>
  <c r="K300" i="17"/>
  <c r="K299" i="17"/>
  <c r="K298" i="17"/>
  <c r="K297" i="17"/>
  <c r="K296" i="17"/>
  <c r="K295" i="17"/>
  <c r="K294" i="17"/>
  <c r="K293" i="17"/>
  <c r="K292" i="17"/>
  <c r="K291" i="17"/>
  <c r="K290" i="17"/>
  <c r="K289" i="17"/>
  <c r="K288" i="17"/>
  <c r="K287" i="17"/>
  <c r="K286" i="17"/>
  <c r="K285" i="17"/>
  <c r="K284" i="17"/>
  <c r="K283" i="17"/>
  <c r="K282" i="17"/>
  <c r="K281" i="17"/>
  <c r="K280" i="17"/>
  <c r="K279" i="17"/>
  <c r="K278" i="17"/>
  <c r="K277" i="17"/>
  <c r="K276" i="17"/>
  <c r="K275" i="17"/>
  <c r="K274" i="17"/>
  <c r="K273" i="17"/>
  <c r="K272" i="17"/>
  <c r="K271" i="17"/>
  <c r="K270" i="17"/>
  <c r="K269" i="17"/>
  <c r="K268" i="17"/>
  <c r="K267" i="17"/>
  <c r="K266" i="17"/>
  <c r="K265" i="17"/>
  <c r="K264" i="17"/>
  <c r="K263" i="17"/>
  <c r="K262" i="17"/>
  <c r="K261" i="17"/>
  <c r="K260" i="17"/>
  <c r="K259" i="17"/>
  <c r="K258" i="17"/>
  <c r="K257" i="17"/>
  <c r="K256" i="17"/>
  <c r="K255" i="17"/>
  <c r="K254" i="17"/>
  <c r="K253" i="17"/>
  <c r="K252" i="17"/>
  <c r="K251" i="17"/>
  <c r="K250" i="17"/>
  <c r="K249" i="17"/>
  <c r="K248" i="17"/>
  <c r="K247" i="17"/>
  <c r="K246" i="17"/>
  <c r="K245" i="17"/>
  <c r="K244" i="17"/>
  <c r="K243" i="17"/>
  <c r="K242" i="17"/>
  <c r="K241" i="17"/>
  <c r="K240" i="17"/>
  <c r="K239" i="17"/>
  <c r="K238" i="17"/>
  <c r="K237" i="17"/>
  <c r="K236" i="17"/>
  <c r="K235" i="17"/>
  <c r="K234" i="17"/>
  <c r="K233" i="17"/>
  <c r="K232" i="17"/>
  <c r="K231" i="17"/>
  <c r="K230" i="17"/>
  <c r="K229" i="17"/>
  <c r="K228" i="17"/>
  <c r="K227" i="17"/>
  <c r="K226" i="17"/>
  <c r="K225" i="17"/>
  <c r="K224" i="17"/>
  <c r="K223" i="17"/>
  <c r="K222" i="17"/>
  <c r="K221" i="17"/>
  <c r="K220" i="17"/>
  <c r="K219" i="17"/>
  <c r="K218" i="17"/>
  <c r="K217" i="17"/>
  <c r="K216" i="17"/>
  <c r="K215" i="17"/>
  <c r="K214" i="17"/>
  <c r="K213" i="17"/>
  <c r="K212" i="17"/>
  <c r="K211" i="17"/>
  <c r="K210" i="17"/>
  <c r="K209" i="17"/>
  <c r="K208" i="17"/>
  <c r="K207" i="17"/>
  <c r="K206" i="17"/>
  <c r="K205" i="17"/>
  <c r="K204" i="17"/>
  <c r="K203" i="17"/>
  <c r="K202" i="17"/>
  <c r="K201" i="17"/>
  <c r="K200" i="17"/>
  <c r="K199" i="17"/>
  <c r="K198" i="17"/>
  <c r="K197" i="17"/>
  <c r="K196" i="17"/>
  <c r="K195" i="17"/>
  <c r="K194" i="17"/>
  <c r="K193" i="17"/>
  <c r="K192" i="17"/>
  <c r="K191" i="17"/>
  <c r="K190" i="17"/>
  <c r="K189" i="17"/>
  <c r="K188" i="17"/>
  <c r="K187" i="17"/>
  <c r="K186" i="17"/>
  <c r="K185" i="17"/>
  <c r="K184" i="17"/>
  <c r="K183" i="17"/>
  <c r="K182" i="17"/>
  <c r="K181" i="17"/>
  <c r="K180" i="17"/>
  <c r="K179" i="17"/>
  <c r="K178" i="17"/>
  <c r="K177" i="17"/>
  <c r="K176" i="17"/>
  <c r="K175" i="17"/>
  <c r="K174" i="17"/>
  <c r="K173" i="17"/>
  <c r="K172" i="17"/>
  <c r="K171" i="17"/>
  <c r="K170" i="17"/>
  <c r="K169" i="17"/>
  <c r="K168" i="17"/>
  <c r="K167" i="17"/>
  <c r="K166" i="17"/>
  <c r="K165" i="17"/>
  <c r="K164" i="17"/>
  <c r="K163" i="17"/>
  <c r="K162" i="17"/>
  <c r="K161" i="17"/>
  <c r="K160" i="17"/>
  <c r="K159" i="17"/>
  <c r="K158" i="17"/>
  <c r="K157" i="17"/>
  <c r="K156" i="17"/>
  <c r="K155" i="17"/>
  <c r="K154" i="17"/>
  <c r="K153" i="17"/>
  <c r="K152" i="17"/>
  <c r="K151" i="17"/>
  <c r="K150" i="17"/>
  <c r="K149" i="17"/>
  <c r="K148" i="17"/>
  <c r="K147" i="17"/>
  <c r="K146" i="17"/>
  <c r="K145" i="17"/>
  <c r="K144" i="17"/>
  <c r="K143" i="17"/>
  <c r="K142" i="17"/>
  <c r="K141" i="17"/>
  <c r="K140" i="17"/>
  <c r="K139" i="17"/>
  <c r="K138" i="17"/>
  <c r="K137" i="17"/>
  <c r="K136" i="17"/>
  <c r="K135" i="17"/>
  <c r="K134" i="17"/>
  <c r="K133" i="17"/>
  <c r="K132" i="17"/>
  <c r="K131" i="17"/>
  <c r="K130" i="17"/>
  <c r="K129" i="17"/>
  <c r="K128" i="17"/>
  <c r="K127" i="17"/>
  <c r="K126" i="17"/>
  <c r="K125" i="17"/>
  <c r="K124" i="17"/>
  <c r="K123" i="17"/>
  <c r="K122" i="17"/>
  <c r="K121" i="17"/>
  <c r="K120" i="17"/>
  <c r="K119" i="17"/>
  <c r="K118" i="17"/>
  <c r="K117" i="17"/>
  <c r="K116" i="17"/>
  <c r="K115" i="17"/>
  <c r="K114" i="17"/>
  <c r="K113" i="17"/>
  <c r="K112" i="17"/>
  <c r="K111" i="17"/>
  <c r="K110" i="17"/>
  <c r="K109" i="17"/>
  <c r="K108" i="17"/>
  <c r="K107" i="17"/>
  <c r="K106" i="17"/>
  <c r="K105" i="17"/>
  <c r="K104" i="17"/>
  <c r="K103" i="17"/>
  <c r="K102" i="17"/>
  <c r="K101" i="17"/>
  <c r="K100" i="17"/>
  <c r="K99" i="17"/>
  <c r="K98" i="17"/>
  <c r="K97"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7" i="17"/>
  <c r="K66"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K20" i="17"/>
  <c r="K19" i="17"/>
  <c r="K18" i="17"/>
  <c r="K17" i="17"/>
  <c r="K16" i="17"/>
  <c r="K15" i="17"/>
  <c r="K14" i="17"/>
  <c r="K13" i="17"/>
  <c r="K12" i="17"/>
  <c r="K11" i="17"/>
  <c r="K10" i="17"/>
  <c r="K9" i="17"/>
  <c r="K8" i="17"/>
  <c r="K7" i="17"/>
  <c r="K6" i="17"/>
  <c r="K5" i="17"/>
  <c r="K4" i="17"/>
  <c r="K3" i="17"/>
  <c r="K2" i="17"/>
  <c r="G65" i="17"/>
  <c r="G66"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2" i="17"/>
  <c r="K10" i="20"/>
  <c r="AU6" i="19"/>
  <c r="AT6" i="19"/>
  <c r="AS6" i="19"/>
  <c r="AR6" i="19"/>
  <c r="AQ6" i="19"/>
  <c r="AP6" i="19"/>
  <c r="D2" i="13"/>
  <c r="F23" i="13" s="1"/>
  <c r="J4" i="20"/>
  <c r="H4" i="20"/>
  <c r="F4" i="20"/>
  <c r="D4" i="20"/>
  <c r="B4" i="20"/>
  <c r="K3" i="20"/>
  <c r="K4" i="20" s="1"/>
  <c r="I3" i="20"/>
  <c r="I4" i="20" s="1"/>
  <c r="G3" i="20"/>
  <c r="G4" i="20" s="1"/>
  <c r="E3" i="20"/>
  <c r="E4" i="20" s="1"/>
  <c r="C3" i="20"/>
  <c r="C4" i="20" s="1"/>
  <c r="A3" i="20"/>
  <c r="A4" i="20" s="1"/>
  <c r="AO6" i="19"/>
  <c r="AN6" i="19"/>
  <c r="AM6" i="19"/>
  <c r="AF6" i="19"/>
  <c r="N6" i="19"/>
  <c r="L6" i="19"/>
  <c r="E6" i="19"/>
  <c r="C6" i="19"/>
  <c r="B6" i="19"/>
  <c r="G7" i="20" l="1"/>
  <c r="H35" i="13"/>
  <c r="H30" i="13"/>
  <c r="F56" i="13"/>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0"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4" i="18"/>
  <c r="F355" i="18"/>
  <c r="F356" i="18"/>
  <c r="F2" i="18"/>
  <c r="L5" i="17"/>
  <c r="L11" i="17"/>
  <c r="L12" i="17"/>
  <c r="L21" i="17"/>
  <c r="L28" i="17"/>
  <c r="L29" i="17"/>
  <c r="L35" i="17"/>
  <c r="L44" i="17"/>
  <c r="L51" i="17"/>
  <c r="L52" i="17"/>
  <c r="L53" i="17"/>
  <c r="L69" i="17"/>
  <c r="L75" i="17"/>
  <c r="L76" i="17"/>
  <c r="L85" i="17"/>
  <c r="L92" i="17"/>
  <c r="L93" i="17"/>
  <c r="L99" i="17"/>
  <c r="L108" i="17"/>
  <c r="L115" i="17"/>
  <c r="L116" i="17"/>
  <c r="L117" i="17"/>
  <c r="L133" i="17"/>
  <c r="L139" i="17"/>
  <c r="L140" i="17"/>
  <c r="L149" i="17"/>
  <c r="L156" i="17"/>
  <c r="L157" i="17"/>
  <c r="L163" i="17"/>
  <c r="L172" i="17"/>
  <c r="L179" i="17"/>
  <c r="L180" i="17"/>
  <c r="L181" i="17"/>
  <c r="L197" i="17"/>
  <c r="L203" i="17"/>
  <c r="L204" i="17"/>
  <c r="L213" i="17"/>
  <c r="L220" i="17"/>
  <c r="L221" i="17"/>
  <c r="L227" i="17"/>
  <c r="L236" i="17"/>
  <c r="L243" i="17"/>
  <c r="L244" i="17"/>
  <c r="L245" i="17"/>
  <c r="L261" i="17"/>
  <c r="L267" i="17"/>
  <c r="L268" i="17"/>
  <c r="L277" i="17"/>
  <c r="L284" i="17"/>
  <c r="L285" i="17"/>
  <c r="L291" i="17"/>
  <c r="L300" i="17"/>
  <c r="L307" i="17"/>
  <c r="L308" i="17"/>
  <c r="L309" i="17"/>
  <c r="L325" i="17"/>
  <c r="L331" i="17"/>
  <c r="L332" i="17"/>
  <c r="L341" i="17"/>
  <c r="L348" i="17"/>
  <c r="L349" i="17"/>
  <c r="L355" i="17"/>
  <c r="L364" i="17"/>
  <c r="L371" i="17"/>
  <c r="L372" i="17"/>
  <c r="L373" i="17"/>
  <c r="L370" i="17"/>
  <c r="L369" i="17"/>
  <c r="L368" i="17"/>
  <c r="L367" i="17"/>
  <c r="L366" i="17"/>
  <c r="L365" i="17"/>
  <c r="L363" i="17"/>
  <c r="L362" i="17"/>
  <c r="L361" i="17"/>
  <c r="L360" i="17"/>
  <c r="L359" i="17"/>
  <c r="L358" i="17"/>
  <c r="L357" i="17"/>
  <c r="L356" i="17"/>
  <c r="L354" i="17"/>
  <c r="L353" i="17"/>
  <c r="L352" i="17"/>
  <c r="L351" i="17"/>
  <c r="L350" i="17"/>
  <c r="L347" i="17"/>
  <c r="L346" i="17"/>
  <c r="L345" i="17"/>
  <c r="L344" i="17"/>
  <c r="L343" i="17"/>
  <c r="L342" i="17"/>
  <c r="L340" i="17"/>
  <c r="L339" i="17"/>
  <c r="L338" i="17"/>
  <c r="L337" i="17"/>
  <c r="L336" i="17"/>
  <c r="L335" i="17"/>
  <c r="L334" i="17"/>
  <c r="L333" i="17"/>
  <c r="L330" i="17"/>
  <c r="L329" i="17"/>
  <c r="L328" i="17"/>
  <c r="L327" i="17"/>
  <c r="L326" i="17"/>
  <c r="L324" i="17"/>
  <c r="L323" i="17"/>
  <c r="L322" i="17"/>
  <c r="L321" i="17"/>
  <c r="L320" i="17"/>
  <c r="L319" i="17"/>
  <c r="L318" i="17"/>
  <c r="L317" i="17"/>
  <c r="L316" i="17"/>
  <c r="L315" i="17"/>
  <c r="L314" i="17"/>
  <c r="L313" i="17"/>
  <c r="L312" i="17"/>
  <c r="L311" i="17"/>
  <c r="L310" i="17"/>
  <c r="L306" i="17"/>
  <c r="L305" i="17"/>
  <c r="L304" i="17"/>
  <c r="L303" i="17"/>
  <c r="L302" i="17"/>
  <c r="L301" i="17"/>
  <c r="L299" i="17"/>
  <c r="L298" i="17"/>
  <c r="L297" i="17"/>
  <c r="L296" i="17"/>
  <c r="L295" i="17"/>
  <c r="L294" i="17"/>
  <c r="L293" i="17"/>
  <c r="L292" i="17"/>
  <c r="L290" i="17"/>
  <c r="L289" i="17"/>
  <c r="L288" i="17"/>
  <c r="L287" i="17"/>
  <c r="L286" i="17"/>
  <c r="L283" i="17"/>
  <c r="L282" i="17"/>
  <c r="L281" i="17"/>
  <c r="L280" i="17"/>
  <c r="L279" i="17"/>
  <c r="L278" i="17"/>
  <c r="L276" i="17"/>
  <c r="L275" i="17"/>
  <c r="L274" i="17"/>
  <c r="L273" i="17"/>
  <c r="L272" i="17"/>
  <c r="L271" i="17"/>
  <c r="L270" i="17"/>
  <c r="L269" i="17"/>
  <c r="L266" i="17"/>
  <c r="L265" i="17"/>
  <c r="L264" i="17"/>
  <c r="L263" i="17"/>
  <c r="L262" i="17"/>
  <c r="L260" i="17"/>
  <c r="L259" i="17"/>
  <c r="L258" i="17"/>
  <c r="L257" i="17"/>
  <c r="L256" i="17"/>
  <c r="L255" i="17"/>
  <c r="L254" i="17"/>
  <c r="L253" i="17"/>
  <c r="L252" i="17"/>
  <c r="L251" i="17"/>
  <c r="L250" i="17"/>
  <c r="L249" i="17"/>
  <c r="L248" i="17"/>
  <c r="L247" i="17"/>
  <c r="L246" i="17"/>
  <c r="L242" i="17"/>
  <c r="L241" i="17"/>
  <c r="L240" i="17"/>
  <c r="L239" i="17"/>
  <c r="L238" i="17"/>
  <c r="L237" i="17"/>
  <c r="L235" i="17"/>
  <c r="L234" i="17"/>
  <c r="L233" i="17"/>
  <c r="L232" i="17"/>
  <c r="L231" i="17"/>
  <c r="L230" i="17"/>
  <c r="L229" i="17"/>
  <c r="L228" i="17"/>
  <c r="L226" i="17"/>
  <c r="L225" i="17"/>
  <c r="L224" i="17"/>
  <c r="L223" i="17"/>
  <c r="L222" i="17"/>
  <c r="L219" i="17"/>
  <c r="L218" i="17"/>
  <c r="L217" i="17"/>
  <c r="L216" i="17"/>
  <c r="L215" i="17"/>
  <c r="L214" i="17"/>
  <c r="L212" i="17"/>
  <c r="L211" i="17"/>
  <c r="L210" i="17"/>
  <c r="L209" i="17"/>
  <c r="L208" i="17"/>
  <c r="L207" i="17"/>
  <c r="L206" i="17"/>
  <c r="L205" i="17"/>
  <c r="L202" i="17"/>
  <c r="L201" i="17"/>
  <c r="L200" i="17"/>
  <c r="L199" i="17"/>
  <c r="L198" i="17"/>
  <c r="L196" i="17"/>
  <c r="L195" i="17"/>
  <c r="L194" i="17"/>
  <c r="L193" i="17"/>
  <c r="L192" i="17"/>
  <c r="L191" i="17"/>
  <c r="L190" i="17"/>
  <c r="L189" i="17"/>
  <c r="L188" i="17"/>
  <c r="L187" i="17"/>
  <c r="L186" i="17"/>
  <c r="L185" i="17"/>
  <c r="L184" i="17"/>
  <c r="L183" i="17"/>
  <c r="L182" i="17"/>
  <c r="L178" i="17"/>
  <c r="L177" i="17"/>
  <c r="L176" i="17"/>
  <c r="L175" i="17"/>
  <c r="L174" i="17"/>
  <c r="L173" i="17"/>
  <c r="L171" i="17"/>
  <c r="L170" i="17"/>
  <c r="L169" i="17"/>
  <c r="L168" i="17"/>
  <c r="L167" i="17"/>
  <c r="L166" i="17"/>
  <c r="L165" i="17"/>
  <c r="L164" i="17"/>
  <c r="L162" i="17"/>
  <c r="L161" i="17"/>
  <c r="L160" i="17"/>
  <c r="L159" i="17"/>
  <c r="L158" i="17"/>
  <c r="L155" i="17"/>
  <c r="L154" i="17"/>
  <c r="L153" i="17"/>
  <c r="L152" i="17"/>
  <c r="L151" i="17"/>
  <c r="L150" i="17"/>
  <c r="L148" i="17"/>
  <c r="L147" i="17"/>
  <c r="L146" i="17"/>
  <c r="L145" i="17"/>
  <c r="L144" i="17"/>
  <c r="L143" i="17"/>
  <c r="L142" i="17"/>
  <c r="L141" i="17"/>
  <c r="L138" i="17"/>
  <c r="L137" i="17"/>
  <c r="L136" i="17"/>
  <c r="L135" i="17"/>
  <c r="L134" i="17"/>
  <c r="L132" i="17"/>
  <c r="L131" i="17"/>
  <c r="L130" i="17"/>
  <c r="L129" i="17"/>
  <c r="L128" i="17"/>
  <c r="L127" i="17"/>
  <c r="L126" i="17"/>
  <c r="L125" i="17"/>
  <c r="L124" i="17"/>
  <c r="L123" i="17"/>
  <c r="L122" i="17"/>
  <c r="L121" i="17"/>
  <c r="L120" i="17"/>
  <c r="L119" i="17"/>
  <c r="L118" i="17"/>
  <c r="L114" i="17"/>
  <c r="L113" i="17"/>
  <c r="L112" i="17"/>
  <c r="L111" i="17"/>
  <c r="L110" i="17"/>
  <c r="L109" i="17"/>
  <c r="L107" i="17"/>
  <c r="L106" i="17"/>
  <c r="L105" i="17"/>
  <c r="L104" i="17"/>
  <c r="L103" i="17"/>
  <c r="L102" i="17"/>
  <c r="L101" i="17"/>
  <c r="L100" i="17"/>
  <c r="L98" i="17"/>
  <c r="L97" i="17"/>
  <c r="L96" i="17"/>
  <c r="L95" i="17"/>
  <c r="L94" i="17"/>
  <c r="L91" i="17"/>
  <c r="L90" i="17"/>
  <c r="L89" i="17"/>
  <c r="L88" i="17"/>
  <c r="L87" i="17"/>
  <c r="L86" i="17"/>
  <c r="L84" i="17"/>
  <c r="L83" i="17"/>
  <c r="L82" i="17"/>
  <c r="L81" i="17"/>
  <c r="L80" i="17"/>
  <c r="L79" i="17"/>
  <c r="L78" i="17"/>
  <c r="L77" i="17"/>
  <c r="L74" i="17"/>
  <c r="L73" i="17"/>
  <c r="L72" i="17"/>
  <c r="L71" i="17"/>
  <c r="L70" i="17"/>
  <c r="L68" i="17"/>
  <c r="L67" i="17"/>
  <c r="L66" i="17"/>
  <c r="F54" i="13" s="1"/>
  <c r="L65" i="17"/>
  <c r="L64" i="17"/>
  <c r="L63" i="17"/>
  <c r="L62" i="17"/>
  <c r="L61" i="17"/>
  <c r="L60" i="17"/>
  <c r="L59" i="17"/>
  <c r="L58" i="17"/>
  <c r="L57" i="17"/>
  <c r="L56" i="17"/>
  <c r="L55" i="17"/>
  <c r="L54" i="17"/>
  <c r="L50" i="17"/>
  <c r="L49" i="17"/>
  <c r="L48" i="17"/>
  <c r="L47" i="17"/>
  <c r="L46" i="17"/>
  <c r="L45" i="17"/>
  <c r="L43" i="17"/>
  <c r="L42" i="17"/>
  <c r="L41" i="17"/>
  <c r="L40" i="17"/>
  <c r="L39" i="17"/>
  <c r="L38" i="17"/>
  <c r="L37" i="17"/>
  <c r="L36" i="17"/>
  <c r="L34" i="17"/>
  <c r="L33" i="17"/>
  <c r="L32" i="17"/>
  <c r="L31" i="17"/>
  <c r="L30" i="17"/>
  <c r="L27" i="17"/>
  <c r="L26" i="17"/>
  <c r="L25" i="17"/>
  <c r="L24" i="17"/>
  <c r="L23" i="17"/>
  <c r="L22" i="17"/>
  <c r="L20" i="17"/>
  <c r="L19" i="17"/>
  <c r="L18" i="17"/>
  <c r="L17" i="17"/>
  <c r="L16" i="17"/>
  <c r="L15" i="17"/>
  <c r="L14" i="17"/>
  <c r="L13" i="17"/>
  <c r="L10" i="17"/>
  <c r="L9" i="17"/>
  <c r="L8" i="17"/>
  <c r="L7" i="17"/>
  <c r="L6" i="17"/>
  <c r="L4" i="17"/>
  <c r="L3" i="17"/>
  <c r="L2" i="17"/>
  <c r="F52" i="13"/>
  <c r="H43" i="13"/>
  <c r="H34" i="13"/>
  <c r="K7" i="20" l="1"/>
  <c r="AJ6" i="19"/>
  <c r="AJ4" i="19" s="1"/>
  <c r="H21" i="13"/>
  <c r="D6" i="19"/>
  <c r="H22" i="13"/>
  <c r="H280" i="17"/>
  <c r="H279" i="17"/>
  <c r="H278" i="17"/>
  <c r="H277" i="17"/>
  <c r="H276" i="17"/>
  <c r="H275" i="17"/>
  <c r="H274" i="17"/>
  <c r="H273" i="17"/>
  <c r="H272" i="17"/>
  <c r="H271" i="17"/>
  <c r="H270" i="17"/>
  <c r="H269" i="17"/>
  <c r="H268"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5" i="17"/>
  <c r="H204" i="17"/>
  <c r="H203" i="17"/>
  <c r="H202" i="17"/>
  <c r="H201" i="17"/>
  <c r="H200" i="17"/>
  <c r="H199" i="17"/>
  <c r="H198" i="17"/>
  <c r="H197" i="17"/>
  <c r="H196" i="17"/>
  <c r="H195" i="17"/>
  <c r="H194" i="17"/>
  <c r="H193" i="17"/>
  <c r="H192" i="17"/>
  <c r="H191" i="17"/>
  <c r="H190" i="17"/>
  <c r="H189" i="17"/>
  <c r="H188" i="17"/>
  <c r="H187" i="17"/>
  <c r="H186" i="17"/>
  <c r="H185" i="17"/>
  <c r="H184" i="17"/>
  <c r="H183" i="17"/>
  <c r="H182" i="17"/>
  <c r="H181" i="17"/>
  <c r="H180" i="17"/>
  <c r="H179" i="17"/>
  <c r="H178" i="17"/>
  <c r="H177" i="17"/>
  <c r="H176" i="17"/>
  <c r="H175" i="17"/>
  <c r="H174" i="17"/>
  <c r="H173" i="17"/>
  <c r="H172" i="17"/>
  <c r="H171" i="17"/>
  <c r="H170" i="17"/>
  <c r="H169" i="17"/>
  <c r="H168" i="17"/>
  <c r="H167" i="17"/>
  <c r="H166" i="17"/>
  <c r="H165" i="17"/>
  <c r="H164" i="17"/>
  <c r="H163" i="17"/>
  <c r="H162" i="17"/>
  <c r="H161" i="17"/>
  <c r="H160" i="17"/>
  <c r="H159" i="17"/>
  <c r="H158" i="17"/>
  <c r="H157" i="17"/>
  <c r="H156" i="17"/>
  <c r="H155" i="17"/>
  <c r="H154" i="17"/>
  <c r="H153" i="17"/>
  <c r="H152" i="17"/>
  <c r="H151" i="17"/>
  <c r="H150" i="17"/>
  <c r="H149" i="17"/>
  <c r="H148" i="17"/>
  <c r="H147" i="17"/>
  <c r="H146" i="17"/>
  <c r="H145" i="17"/>
  <c r="H144" i="17"/>
  <c r="H143" i="17"/>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3" i="17"/>
  <c r="H2" i="17"/>
  <c r="B3" i="17"/>
  <c r="B4" i="17"/>
  <c r="B2" i="17"/>
  <c r="F5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Robidoux</author>
  </authors>
  <commentList>
    <comment ref="B7" authorId="0" shapeId="0" xr:uid="{D64025A2-32AA-4F9D-99EA-2E13499E4C8E}">
      <text>
        <r>
          <rPr>
            <sz val="9"/>
            <color indexed="81"/>
            <rFont val="Tahoma"/>
            <family val="2"/>
          </rPr>
          <t xml:space="preserve">
</t>
        </r>
      </text>
    </comment>
    <comment ref="F15" authorId="0" shapeId="0" xr:uid="{B1DB663A-4007-4391-8E94-2055F7DC515B}">
      <text>
        <r>
          <rPr>
            <sz val="9"/>
            <color indexed="81"/>
            <rFont val="Tahoma"/>
            <family val="2"/>
          </rPr>
          <t xml:space="preserve">
</t>
        </r>
        <r>
          <rPr>
            <b/>
            <sz val="9"/>
            <color indexed="81"/>
            <rFont val="Tahoma"/>
            <family val="2"/>
          </rPr>
          <t>Example: JOHN</t>
        </r>
      </text>
    </comment>
    <comment ref="F17" authorId="0" shapeId="0" xr:uid="{8F0FBAC8-6DF5-4665-853E-82FBC2A85E5B}">
      <text>
        <r>
          <rPr>
            <sz val="9"/>
            <color indexed="81"/>
            <rFont val="Tahoma"/>
            <charset val="1"/>
          </rPr>
          <t xml:space="preserve">
</t>
        </r>
        <r>
          <rPr>
            <b/>
            <sz val="9"/>
            <color indexed="81"/>
            <rFont val="Tahoma"/>
            <family val="2"/>
          </rPr>
          <t>Example: Johnny, not J</t>
        </r>
        <r>
          <rPr>
            <sz val="9"/>
            <color indexed="81"/>
            <rFont val="Tahoma"/>
            <charset val="1"/>
          </rPr>
          <t xml:space="preserve">
</t>
        </r>
      </text>
    </comment>
    <comment ref="F18" authorId="0" shapeId="0" xr:uid="{83482425-47BD-470F-B218-107B4151CAE0}">
      <text>
        <r>
          <rPr>
            <sz val="9"/>
            <color indexed="81"/>
            <rFont val="Tahoma"/>
            <family val="2"/>
          </rPr>
          <t xml:space="preserve">If the applicant has a suffix as part of their name you would enter the Last Name ( space ) Suffix.
</t>
        </r>
        <r>
          <rPr>
            <b/>
            <sz val="9"/>
            <color indexed="81"/>
            <rFont val="Tahoma"/>
            <family val="2"/>
          </rPr>
          <t>Example: DOE  Example with Suffix DOE JR</t>
        </r>
      </text>
    </comment>
    <comment ref="F29" authorId="0" shapeId="0" xr:uid="{52455B65-DDA8-4227-BE8C-3E6A15730B3A}">
      <text>
        <r>
          <rPr>
            <sz val="9"/>
            <color indexed="81"/>
            <rFont val="Tahoma"/>
            <family val="2"/>
          </rPr>
          <t xml:space="preserve">No PO BOX address
Do not use any punctuation.
</t>
        </r>
        <r>
          <rPr>
            <b/>
            <sz val="9"/>
            <color indexed="81"/>
            <rFont val="Tahoma"/>
            <family val="2"/>
          </rPr>
          <t>Example: 100 MAIN</t>
        </r>
      </text>
    </comment>
    <comment ref="F34" authorId="0" shapeId="0" xr:uid="{4E5B0B88-3E8C-4E4B-80FA-29F2434A7F1D}">
      <text>
        <r>
          <rPr>
            <sz val="9"/>
            <color indexed="81"/>
            <rFont val="Tahoma"/>
            <family val="2"/>
          </rPr>
          <t>Do not use any punctuation.</t>
        </r>
        <r>
          <rPr>
            <b/>
            <sz val="9"/>
            <color indexed="81"/>
            <rFont val="Tahoma"/>
            <family val="2"/>
          </rPr>
          <t xml:space="preserve">
Example: Apt 2</t>
        </r>
        <r>
          <rPr>
            <sz val="9"/>
            <color indexed="81"/>
            <rFont val="Tahoma"/>
            <family val="2"/>
          </rPr>
          <t xml:space="preserve">
</t>
        </r>
      </text>
    </comment>
    <comment ref="F43" authorId="0" shapeId="0" xr:uid="{7544D922-17CE-4C72-8102-81EADCC07325}">
      <text>
        <r>
          <rPr>
            <sz val="9"/>
            <color indexed="81"/>
            <rFont val="Tahoma"/>
            <family val="2"/>
          </rPr>
          <t xml:space="preserve">Residency Postal/Zip Code: 
</t>
        </r>
        <r>
          <rPr>
            <b/>
            <sz val="9"/>
            <color indexed="81"/>
            <rFont val="Tahoma"/>
            <family val="2"/>
          </rPr>
          <t>6 characters (no spaces)</t>
        </r>
      </text>
    </comment>
    <comment ref="F46" authorId="0" shapeId="0" xr:uid="{FEC458FA-B73B-4A53-A3C4-DFB4D7A7467A}">
      <text>
        <r>
          <rPr>
            <sz val="9"/>
            <color indexed="81"/>
            <rFont val="Tahoma"/>
            <family val="2"/>
          </rPr>
          <t xml:space="preserve">Cell phone or home phone number is acceptable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Beverley Henry</author>
    <author>Ryan Olsen</author>
    <author>SMATHERTON</author>
    <author>Peter Simmers</author>
    <author>Lewis, Alfred E</author>
  </authors>
  <commentList>
    <comment ref="A5" authorId="0" shapeId="0" xr:uid="{DA9FCA91-E836-47B1-9CB8-203BFFCAEC0D}">
      <text>
        <r>
          <rPr>
            <b/>
            <sz val="8"/>
            <color indexed="81"/>
            <rFont val="Tahoma"/>
            <family val="2"/>
          </rPr>
          <t>Agent:  Provided by Bank</t>
        </r>
      </text>
    </comment>
    <comment ref="B5" authorId="0" shapeId="0" xr:uid="{CAD8D3A4-57D5-449B-88F9-20738C9C847A}">
      <text>
        <r>
          <rPr>
            <b/>
            <sz val="8"/>
            <color indexed="81"/>
            <rFont val="Tahoma"/>
            <family val="2"/>
          </rPr>
          <t>First Name:  Maximum 19 characters for first and last name combined including spaces</t>
        </r>
        <r>
          <rPr>
            <sz val="8"/>
            <color indexed="81"/>
            <rFont val="Tahoma"/>
            <family val="2"/>
          </rPr>
          <t xml:space="preserve">
</t>
        </r>
      </text>
    </comment>
    <comment ref="C5" authorId="0" shapeId="0" xr:uid="{BBED6CE5-7E92-4CFB-9BAE-F35F7A392F03}">
      <text>
        <r>
          <rPr>
            <b/>
            <sz val="8"/>
            <color indexed="81"/>
            <rFont val="Tahoma"/>
            <family val="2"/>
          </rPr>
          <t xml:space="preserve">Last Name:  Maximum 19 characters for first and last name combined including spaces
</t>
        </r>
      </text>
    </comment>
    <comment ref="D5" authorId="0" shapeId="0" xr:uid="{D31B9A82-C939-4EF7-BCEE-5B0D02A743FD}">
      <text>
        <r>
          <rPr>
            <b/>
            <sz val="8"/>
            <color indexed="81"/>
            <rFont val="Tahoma"/>
            <family val="2"/>
          </rPr>
          <t>Emboss Line:
Maximum 19 characters including spaces</t>
        </r>
      </text>
    </comment>
    <comment ref="E5" authorId="1" shapeId="0" xr:uid="{A2E137F7-DAA4-4ECC-8F89-458058FC48F9}">
      <text>
        <r>
          <rPr>
            <b/>
            <sz val="8"/>
            <color indexed="81"/>
            <rFont val="Tahoma"/>
            <family val="2"/>
          </rPr>
          <t>Date of Birth = 
MMDDYY
used for card activation</t>
        </r>
      </text>
    </comment>
    <comment ref="F5" authorId="0" shapeId="0" xr:uid="{60308C48-37A0-477A-9300-0A71EA1C52A3}">
      <text>
        <r>
          <rPr>
            <b/>
            <sz val="8"/>
            <color indexed="81"/>
            <rFont val="Tahoma"/>
            <family val="2"/>
          </rPr>
          <t>Address 1:
Cardholder's Billing Address.
Max length is 36 characters. 
Example: 100 MAIN STREET
Please highlight foreign addresses</t>
        </r>
      </text>
    </comment>
    <comment ref="G5" authorId="0" shapeId="0" xr:uid="{08633533-FFDF-485E-8209-6782AEB6F212}">
      <text>
        <r>
          <rPr>
            <b/>
            <sz val="8"/>
            <color indexed="81"/>
            <rFont val="Tahoma"/>
            <family val="2"/>
          </rPr>
          <t xml:space="preserve">Address 2:
Cardholder's Billing Address.
Max length is 36 characters. 
Example: Suite 400
Please highlight foreign addresses
</t>
        </r>
      </text>
    </comment>
    <comment ref="H5" authorId="0" shapeId="0" xr:uid="{745B43AB-ACEE-466F-B376-7E61D9A8A09E}">
      <text>
        <r>
          <rPr>
            <b/>
            <sz val="8"/>
            <color indexed="81"/>
            <rFont val="Tahoma"/>
            <family val="2"/>
          </rPr>
          <t>City:  Maximum 27 characters in combination with the Province/State and Postal Code fields, including spaces.</t>
        </r>
      </text>
    </comment>
    <comment ref="I5" authorId="0" shapeId="0" xr:uid="{12B98427-491D-4559-87EC-DAB00E81D3E0}">
      <text>
        <r>
          <rPr>
            <b/>
            <sz val="8"/>
            <color indexed="81"/>
            <rFont val="Tahoma"/>
            <family val="2"/>
          </rPr>
          <t>Province/State:  Must be a valid 2 character Province or State code.  Or foreign country full name</t>
        </r>
        <r>
          <rPr>
            <sz val="8"/>
            <color indexed="81"/>
            <rFont val="Tahoma"/>
            <family val="2"/>
          </rPr>
          <t xml:space="preserve">
</t>
        </r>
      </text>
    </comment>
    <comment ref="J5" authorId="0" shapeId="0" xr:uid="{F895C2D1-91BB-41EE-8BA2-5D47D3BE4637}">
      <text>
        <r>
          <rPr>
            <b/>
            <sz val="8"/>
            <color indexed="81"/>
            <rFont val="Tahoma"/>
            <family val="2"/>
          </rPr>
          <t>Postal Code: 7 character Canadian or a foreign country ZIP/Postal Code</t>
        </r>
      </text>
    </comment>
    <comment ref="K5" authorId="0" shapeId="0" xr:uid="{610F092D-1B47-4BDD-AC91-337EFBC18F88}">
      <text>
        <r>
          <rPr>
            <b/>
            <sz val="8"/>
            <color indexed="81"/>
            <rFont val="Tahoma"/>
            <family val="2"/>
          </rPr>
          <t xml:space="preserve">ZIP Code:  Valid US ZIP Code.
Required if Postal Code is Blank.
Leave blank if not applicable
</t>
        </r>
      </text>
    </comment>
    <comment ref="L5" authorId="0" shapeId="0" xr:uid="{1E80E7E4-34DC-4FE0-A3EF-120B5D9F73C7}">
      <text>
        <r>
          <rPr>
            <b/>
            <sz val="8"/>
            <color indexed="81"/>
            <rFont val="Tahoma"/>
            <family val="2"/>
          </rPr>
          <t>Home Phone:
Cardholder's home phone.
Enter without dashes. 
10 Characters max.
Example: 1234567890</t>
        </r>
      </text>
    </comment>
    <comment ref="M5" authorId="0" shapeId="0" xr:uid="{05E41FF7-D54C-405C-B972-8DB7B1E51790}">
      <text>
        <r>
          <rPr>
            <b/>
            <sz val="8"/>
            <color indexed="81"/>
            <rFont val="Tahoma"/>
            <family val="2"/>
          </rPr>
          <t>Employee Number:
4-15 Character maximum
If the Employee number is provided, the last 4 digits must be numeric as it is the last 4 digits that are required for card activation
Required for card activation if Date of Birth not Available</t>
        </r>
      </text>
    </comment>
    <comment ref="N5" authorId="0" shapeId="0" xr:uid="{81405B36-2176-4C3D-8C80-C2F8D6176C57}">
      <text>
        <r>
          <rPr>
            <b/>
            <sz val="8"/>
            <color indexed="81"/>
            <rFont val="Tahoma"/>
            <family val="2"/>
          </rPr>
          <t>Work Phone:  
Cardholder's business phone.
Enter without dashes. 
10 Characters max.
Example: 1234567890</t>
        </r>
      </text>
    </comment>
    <comment ref="O5" authorId="0" shapeId="0" xr:uid="{8ACC0639-F27D-47ED-8DA9-EC0B62B8F2B4}">
      <text>
        <r>
          <rPr>
            <b/>
            <sz val="8"/>
            <color indexed="81"/>
            <rFont val="Tahoma"/>
            <family val="2"/>
          </rPr>
          <t>Password: 
To allow for security verification.
Preferred information is mother's maiden name or pet's name, etc ... 
Max 15 characters Alpha/Numeric</t>
        </r>
      </text>
    </comment>
    <comment ref="P5" authorId="0" shapeId="0" xr:uid="{35F52323-9662-4D7B-9A11-7704986A3EEF}">
      <text>
        <r>
          <rPr>
            <b/>
            <sz val="8"/>
            <color indexed="81"/>
            <rFont val="Tahoma"/>
            <family val="2"/>
          </rPr>
          <t xml:space="preserve">Credit Limit:
Maximum Character Length of 7 
No commas, decimals or cents. 
Example: $ 3,500.00 = 003500
Maximum $50,000 . If a higher limit is required a credit review is necessary once the application is processed </t>
        </r>
      </text>
    </comment>
    <comment ref="Q5" authorId="0" shapeId="0" xr:uid="{8780FBE9-5FAF-413F-9559-1A2FFB1D8BF6}">
      <text>
        <r>
          <rPr>
            <b/>
            <sz val="8"/>
            <color indexed="81"/>
            <rFont val="Tahoma"/>
            <family val="2"/>
          </rPr>
          <t>Single Tran Limit:
No commas,  decimals or cents. 
Must be populated if different from default at company level or may be left blank if not applicable</t>
        </r>
      </text>
    </comment>
    <comment ref="R5" authorId="0" shapeId="0" xr:uid="{2D687311-F954-4E44-8115-7A9BD28FBB94}">
      <text>
        <r>
          <rPr>
            <b/>
            <sz val="8"/>
            <color indexed="81"/>
            <rFont val="Tahoma"/>
            <family val="2"/>
          </rPr>
          <t>Cash %: 
Valid values are 000 to 100 
Example 10% = 010
Note: If the Company is set up with a default % and an individual is not to have cash, you must input zeros (000)</t>
        </r>
      </text>
    </comment>
    <comment ref="S5" authorId="0" shapeId="0" xr:uid="{9D16CF65-0D3D-408F-8973-533C6E3BA9B2}">
      <text>
        <r>
          <rPr>
            <b/>
            <sz val="8"/>
            <color indexed="81"/>
            <rFont val="Tahoma"/>
            <family val="2"/>
          </rPr>
          <t>Language: 
English or French must be spelled out in full.</t>
        </r>
        <r>
          <rPr>
            <sz val="8"/>
            <color indexed="81"/>
            <rFont val="Tahoma"/>
            <family val="2"/>
          </rPr>
          <t xml:space="preserve">
</t>
        </r>
      </text>
    </comment>
    <comment ref="T5" authorId="0" shapeId="0" xr:uid="{148AD149-D793-4B88-8FE4-9608272990E3}">
      <text>
        <r>
          <rPr>
            <b/>
            <sz val="8"/>
            <color indexed="81"/>
            <rFont val="Tahoma"/>
            <family val="2"/>
          </rPr>
          <t>Division:  Refer to your program set up. May be left blank if not applicable</t>
        </r>
        <r>
          <rPr>
            <sz val="8"/>
            <color indexed="81"/>
            <rFont val="Tahoma"/>
            <family val="2"/>
          </rPr>
          <t xml:space="preserve">
</t>
        </r>
      </text>
    </comment>
    <comment ref="U5" authorId="0" shapeId="0" xr:uid="{A61174A7-E236-487A-A589-32E80D7EFCC5}">
      <text>
        <r>
          <rPr>
            <b/>
            <sz val="8"/>
            <color indexed="81"/>
            <rFont val="Tahoma"/>
            <family val="2"/>
          </rPr>
          <t>Department: Refer to your program set up. May be left blank if not applicable</t>
        </r>
      </text>
    </comment>
    <comment ref="V5" authorId="0" shapeId="0" xr:uid="{7B6B6964-A9FB-44FD-808A-36B4BC9CF21F}">
      <text>
        <r>
          <rPr>
            <b/>
            <sz val="8"/>
            <color indexed="81"/>
            <rFont val="Tahoma"/>
            <family val="2"/>
          </rPr>
          <t>Unit level 1:   Refer to your program set up. May be left blank if not applicable</t>
        </r>
        <r>
          <rPr>
            <sz val="8"/>
            <color indexed="81"/>
            <rFont val="Tahoma"/>
            <family val="2"/>
          </rPr>
          <t xml:space="preserve">
</t>
        </r>
      </text>
    </comment>
    <comment ref="W5" authorId="0" shapeId="0" xr:uid="{58936695-7482-46CE-ADB3-68F435176F67}">
      <text>
        <r>
          <rPr>
            <b/>
            <sz val="8"/>
            <color indexed="81"/>
            <rFont val="Tahoma"/>
            <family val="2"/>
          </rPr>
          <t>Unit level 2: Reporting level/DEF options.
Leave blank if not applicable</t>
        </r>
      </text>
    </comment>
    <comment ref="X5" authorId="0" shapeId="0" xr:uid="{A2024529-BBC1-4128-B268-8310A18F38F7}">
      <text>
        <r>
          <rPr>
            <b/>
            <sz val="8"/>
            <color indexed="81"/>
            <rFont val="Tahoma"/>
            <family val="2"/>
          </rPr>
          <t>Unit level 3:   Refer to your program set up. May be left blank if not applicable</t>
        </r>
      </text>
    </comment>
    <comment ref="Y5" authorId="0" shapeId="0" xr:uid="{50F575D2-589A-440D-8A96-D85C6C828CBA}">
      <text>
        <r>
          <rPr>
            <b/>
            <sz val="8"/>
            <color indexed="81"/>
            <rFont val="Tahoma"/>
            <family val="2"/>
          </rPr>
          <t>Unit level 4:  Reporting level/DEF options.
Leave blank if not applicable</t>
        </r>
      </text>
    </comment>
    <comment ref="Z5" authorId="0" shapeId="0" xr:uid="{5F96933A-9A4A-4C3F-82FC-859DB7F1CB3D}">
      <text>
        <r>
          <rPr>
            <b/>
            <sz val="8"/>
            <color indexed="81"/>
            <rFont val="Tahoma"/>
            <family val="2"/>
          </rPr>
          <t>Unit level 5:  Refer to your program set up. May be left blank if not applicable</t>
        </r>
      </text>
    </comment>
    <comment ref="AA5" authorId="0" shapeId="0" xr:uid="{6CA90180-87F1-4C9A-B0EC-A6B2737FA3D4}">
      <text>
        <r>
          <rPr>
            <b/>
            <sz val="8"/>
            <color indexed="81"/>
            <rFont val="Tahoma"/>
            <family val="2"/>
          </rPr>
          <t>Unit level 6:  Refer to your program set up. May be left blank if not applicable</t>
        </r>
      </text>
    </comment>
    <comment ref="AB5" authorId="0" shapeId="0" xr:uid="{0D26D1BE-5834-4016-9513-92E2D667B650}">
      <text>
        <r>
          <rPr>
            <b/>
            <sz val="8"/>
            <color indexed="81"/>
            <rFont val="Tahoma"/>
            <family val="2"/>
          </rPr>
          <t>Unit level 7:   Refer to your program set up. May be left blank if not applicable</t>
        </r>
      </text>
    </comment>
    <comment ref="AC5" authorId="0" shapeId="0" xr:uid="{D4475257-3096-469D-A2DE-F5531AF31F7A}">
      <text>
        <r>
          <rPr>
            <b/>
            <sz val="8"/>
            <color indexed="81"/>
            <rFont val="Tahoma"/>
            <family val="2"/>
          </rPr>
          <t>Delivery Method: 
04 = To Plan Admin
05 = Mail to Address on File</t>
        </r>
      </text>
    </comment>
    <comment ref="AD5" authorId="0" shapeId="0" xr:uid="{3D9F69AE-ADE9-4672-B862-0A39A29F8FCD}">
      <text>
        <r>
          <rPr>
            <b/>
            <sz val="8"/>
            <color indexed="81"/>
            <rFont val="Tahoma"/>
            <family val="2"/>
          </rPr>
          <t>Over Limit Pad:  
B = No Pad
L = No Pad - Managed Spend Only</t>
        </r>
        <r>
          <rPr>
            <sz val="8"/>
            <color indexed="81"/>
            <rFont val="Tahoma"/>
            <family val="2"/>
          </rPr>
          <t xml:space="preserve">
</t>
        </r>
      </text>
    </comment>
    <comment ref="AE5" authorId="0" shapeId="0" xr:uid="{4791C5CD-D7D1-4A7C-A152-1B5CFE8780A6}">
      <text>
        <r>
          <rPr>
            <b/>
            <sz val="8"/>
            <color indexed="81"/>
            <rFont val="Tahoma"/>
            <family val="2"/>
          </rPr>
          <t>Cardless:
Y = Ghost/Cardless account
N = Card account</t>
        </r>
      </text>
    </comment>
    <comment ref="AF5" authorId="2" shapeId="0" xr:uid="{A39A1451-D368-48A7-B4CE-96F5EA2E533F}">
      <text>
        <r>
          <rPr>
            <b/>
            <sz val="8"/>
            <color indexed="81"/>
            <rFont val="Tahoma"/>
            <family val="2"/>
          </rPr>
          <t>Max. length is 60 characters
Client may use this to store email address of employee</t>
        </r>
      </text>
    </comment>
    <comment ref="AG5" authorId="2" shapeId="0" xr:uid="{1295214B-56B8-428A-8B30-013E943B7B90}">
      <text>
        <r>
          <rPr>
            <b/>
            <sz val="8"/>
            <color indexed="81"/>
            <rFont val="Tahoma"/>
            <family val="2"/>
          </rPr>
          <t>Bank Use Only
Valid Options = 2 or 0
Default = 0</t>
        </r>
        <r>
          <rPr>
            <sz val="8"/>
            <color indexed="81"/>
            <rFont val="Tahoma"/>
            <family val="2"/>
          </rPr>
          <t xml:space="preserve">
</t>
        </r>
      </text>
    </comment>
    <comment ref="AH5" authorId="2" shapeId="0" xr:uid="{805214E8-CC4B-4651-A42F-0307D4D517D2}">
      <text>
        <r>
          <rPr>
            <b/>
            <sz val="8"/>
            <color indexed="81"/>
            <rFont val="Tahoma"/>
            <family val="2"/>
          </rPr>
          <t>Bank Use Only
Region Code Valid Values = 000-999. 
Default = 000</t>
        </r>
      </text>
    </comment>
    <comment ref="AI5" authorId="2" shapeId="0" xr:uid="{9CCC6951-7DAC-4A3C-B0E3-22039C68493A}">
      <text>
        <r>
          <rPr>
            <b/>
            <sz val="9"/>
            <color indexed="81"/>
            <rFont val="Tahoma"/>
            <family val="2"/>
          </rPr>
          <t>Bank Use Only
Issuing Bank = 2136</t>
        </r>
      </text>
    </comment>
    <comment ref="AJ5" authorId="3" shapeId="0" xr:uid="{240DAB54-967C-4C3F-AB8F-E577A03395A5}">
      <text>
        <r>
          <rPr>
            <b/>
            <sz val="8"/>
            <color indexed="81"/>
            <rFont val="Tahoma"/>
            <family val="2"/>
          </rPr>
          <t xml:space="preserve">Accounting Code: 
Maximum 75 Character length 
Valid Characters are: A-Z,0-9, "/-,.*'&amp;\", OR SPACES
</t>
        </r>
      </text>
    </comment>
    <comment ref="AL5" authorId="4" shapeId="0" xr:uid="{48711CB5-6D33-4868-9DC8-512EDD3EF37D}">
      <text>
        <r>
          <rPr>
            <b/>
            <sz val="9"/>
            <color indexed="81"/>
            <rFont val="Tahoma"/>
            <family val="2"/>
          </rPr>
          <t>Cell Phone:
Cardholder's cell phone.
Enter without dashes. 
10 Characters max.
Example: 1234567890</t>
        </r>
      </text>
    </comment>
    <comment ref="AM5" authorId="4" shapeId="0" xr:uid="{4509A557-2091-40E9-8E7F-A224B7BBD874}">
      <text>
        <r>
          <rPr>
            <b/>
            <sz val="9"/>
            <color indexed="81"/>
            <rFont val="Tahoma"/>
            <family val="2"/>
          </rPr>
          <t xml:space="preserve">Full Legal First Name:
REQUIRED
26 Characters Max 
</t>
        </r>
        <r>
          <rPr>
            <sz val="9"/>
            <color indexed="81"/>
            <rFont val="Tahoma"/>
            <family val="2"/>
          </rPr>
          <t xml:space="preserve">
</t>
        </r>
      </text>
    </comment>
    <comment ref="AN5" authorId="4" shapeId="0" xr:uid="{2FA575C6-A48C-4C94-B061-28A3BCA23D3B}">
      <text>
        <r>
          <rPr>
            <b/>
            <sz val="9"/>
            <color indexed="81"/>
            <rFont val="Tahoma"/>
            <family val="2"/>
          </rPr>
          <t xml:space="preserve">Full Legal Middle Name:
REQUIRED Unless there is no Middle Name
Must be more than 1 character
26 Characters Max 
</t>
        </r>
      </text>
    </comment>
    <comment ref="AO5" authorId="4" shapeId="0" xr:uid="{C662C9C0-8B6A-4306-A343-B5AC877649A0}">
      <text>
        <r>
          <rPr>
            <b/>
            <sz val="9"/>
            <color indexed="81"/>
            <rFont val="Tahoma"/>
            <family val="2"/>
          </rPr>
          <t xml:space="preserve">Full Legal Last Name:
REQUIRED
26 Characters Max 
</t>
        </r>
      </text>
    </comment>
    <comment ref="AP5" authorId="4" shapeId="0" xr:uid="{6DF749EB-13D3-4B8D-A104-092A40EE4702}">
      <text>
        <r>
          <rPr>
            <b/>
            <sz val="9"/>
            <color indexed="81"/>
            <rFont val="Tahoma"/>
            <family val="2"/>
          </rPr>
          <t xml:space="preserve">Residency Address Line 1:
Columns AP - AU REQUIRED  if Column E is not populated
No PO BOX address
Cardholder's Residency Address.
Max length is 36 characters. 
Do not use any punctuation.
Example: 100 MAIN STREET
</t>
        </r>
      </text>
    </comment>
    <comment ref="AQ5" authorId="4" shapeId="0" xr:uid="{62810AFE-FC24-4DDA-B75D-05CB82F00352}">
      <text>
        <r>
          <rPr>
            <b/>
            <sz val="9"/>
            <color indexed="81"/>
            <rFont val="Tahoma"/>
            <family val="2"/>
          </rPr>
          <t xml:space="preserve">Residency Address Line 2:
Cardholder's Residency Address.
Max length is 36 characters. 
Do not use any punctuation.
Example: Apt 2
</t>
        </r>
      </text>
    </comment>
    <comment ref="AR5" authorId="4" shapeId="0" xr:uid="{EB56499D-EF0A-4AA7-8C8C-263E35FD6F0B}">
      <text>
        <r>
          <rPr>
            <b/>
            <sz val="9"/>
            <color indexed="81"/>
            <rFont val="Tahoma"/>
            <family val="2"/>
          </rPr>
          <t xml:space="preserve">Residency City:
Columns AP - AU REQUIRED  if Column E is not populated
Max length is 25 characters
</t>
        </r>
      </text>
    </comment>
    <comment ref="AS5" authorId="4" shapeId="0" xr:uid="{96E21F7E-EB7A-4814-9B2E-AFF3D05BC604}">
      <text>
        <r>
          <rPr>
            <b/>
            <sz val="9"/>
            <color indexed="81"/>
            <rFont val="Tahoma"/>
            <family val="2"/>
          </rPr>
          <t>Residency State/Province:
Columns AP - AU REQUIRED  if Column E is not populated
2 Character State/Province abbreviation.</t>
        </r>
      </text>
    </comment>
    <comment ref="AT5" authorId="4" shapeId="0" xr:uid="{E48E068C-0465-493C-B2D0-07D41838EF4F}">
      <text>
        <r>
          <rPr>
            <b/>
            <sz val="9"/>
            <color indexed="81"/>
            <rFont val="Tahoma"/>
            <family val="2"/>
          </rPr>
          <t xml:space="preserve">Residency ZIP/Postal Code: 
Columns AP - AU REQUIRED  if Column E is not populated
10 Characters Max
</t>
        </r>
      </text>
    </comment>
    <comment ref="AU5" authorId="4" shapeId="0" xr:uid="{50DDC213-51A6-4767-ABCE-08307D175615}">
      <text>
        <r>
          <rPr>
            <b/>
            <sz val="9"/>
            <color indexed="81"/>
            <rFont val="Tahoma"/>
            <family val="2"/>
          </rPr>
          <t>Residency County Code
Columns AP - AU REQUIRED  if Column V is not populated
3 Characters  Max
Example: Canada = CA or CAN</t>
        </r>
      </text>
    </comment>
  </commentList>
</comments>
</file>

<file path=xl/sharedStrings.xml><?xml version="1.0" encoding="utf-8"?>
<sst xmlns="http://schemas.openxmlformats.org/spreadsheetml/2006/main" count="9231" uniqueCount="8938">
  <si>
    <t>EMBOSS LINE</t>
  </si>
  <si>
    <t>HOME PHONE</t>
  </si>
  <si>
    <t>WORK PHONE</t>
  </si>
  <si>
    <t>PASSWORD</t>
  </si>
  <si>
    <t>CREDIT LIMIT</t>
  </si>
  <si>
    <t xml:space="preserve">SINGLE TRAN LIM </t>
  </si>
  <si>
    <t>CASH%</t>
  </si>
  <si>
    <t>LANGUAGE</t>
  </si>
  <si>
    <t>DIVISION</t>
  </si>
  <si>
    <t>DEPARTMENT</t>
  </si>
  <si>
    <t>UNIT_LEVEL1</t>
  </si>
  <si>
    <t>UNIT_LEVEL2</t>
  </si>
  <si>
    <t>UNIT_LEVEL3</t>
  </si>
  <si>
    <t>UNIT_LEVEL4</t>
  </si>
  <si>
    <t>UNIT_LEVEL5</t>
  </si>
  <si>
    <t>UNIT_LEVEL6</t>
  </si>
  <si>
    <t>UNIT_LEVEL7</t>
  </si>
  <si>
    <t>ACCOUNTING CODE</t>
  </si>
  <si>
    <t>EMPLOYEE #</t>
  </si>
  <si>
    <t>CLI EMAIL</t>
  </si>
  <si>
    <t>For Bank Use Only
90 DAY SUSPENTION</t>
  </si>
  <si>
    <t>For Bank Use Only 
REGION CODE</t>
  </si>
  <si>
    <t>For Bank Use Only 
BANK</t>
  </si>
  <si>
    <t>&amp;</t>
  </si>
  <si>
    <t>Ampersand</t>
  </si>
  <si>
    <t>.</t>
  </si>
  <si>
    <t>Period</t>
  </si>
  <si>
    <t>-</t>
  </si>
  <si>
    <t>Dash</t>
  </si>
  <si>
    <t xml:space="preserve"> ' </t>
  </si>
  <si>
    <t>Apostrophe</t>
  </si>
  <si>
    <t>,</t>
  </si>
  <si>
    <t>Comma</t>
  </si>
  <si>
    <t>Acceptable Characters for Address Line 1 and  2</t>
  </si>
  <si>
    <t>#</t>
  </si>
  <si>
    <t>Pound or Number</t>
  </si>
  <si>
    <t>/</t>
  </si>
  <si>
    <t>Forward Slash</t>
  </si>
  <si>
    <t xml:space="preserve">0 1 2 3 4 5 6 7 8 9 </t>
  </si>
  <si>
    <t xml:space="preserve">A B C D E F G H I J K L M N O P Q R S T U V W X Y Z </t>
  </si>
  <si>
    <t>Field Specifications</t>
  </si>
  <si>
    <t>Field Name (* = Required)</t>
  </si>
  <si>
    <t>Max Length (Including spaces)</t>
  </si>
  <si>
    <t>Description</t>
  </si>
  <si>
    <t xml:space="preserve">Combined length for all name fields  cannot exceed 19 characters including spaces. </t>
  </si>
  <si>
    <t>Combined length for all name fields  cannot exceed 19 characters including spaces.</t>
  </si>
  <si>
    <t>Cardholder's billing street address.
Example:  100 MAIN ST</t>
  </si>
  <si>
    <t>Optional alpha/numeric field to hold cardholder accounting code. Accounting code can also be housed in the CLI field.</t>
  </si>
  <si>
    <t>Company hierarchy information.(Top level assigned by US Bank)</t>
  </si>
  <si>
    <t>Company hierarchy information.</t>
  </si>
  <si>
    <t>Client defined - optional numeric field used for sorting and reporting purposes.  Right justified lead zeros.</t>
  </si>
  <si>
    <t>Optional alpha/numeric field to hold cardholder email address.</t>
  </si>
  <si>
    <t>CREDIT LIMIT*</t>
  </si>
  <si>
    <t>WORK PHONE*</t>
  </si>
  <si>
    <t>Cardholder's home phone.  Do not use dashes.
Example:  1234567890</t>
  </si>
  <si>
    <t>O/L PAD*</t>
  </si>
  <si>
    <t>CARDLESS*</t>
  </si>
  <si>
    <t>City:  Maximum 27 characters in combination with the Province/State and Postal Code fields, including spaces.</t>
  </si>
  <si>
    <t>Province/State:  Must be a valid 2 character Province or State code.  
Or foreign country full name</t>
  </si>
  <si>
    <t>Postal Code: 7 character Canadian or a foreign country ZIP/Postal Code</t>
  </si>
  <si>
    <t>Cardholder's billing Postal (Zip) Code. Required if Postal Code is Blank
Example:  55415</t>
  </si>
  <si>
    <t>Valid Type Code = 1, 2, 3, B, L</t>
  </si>
  <si>
    <t xml:space="preserve">Valid Choices:  
Y = Ghost (Cardless) Account
N = Card Account </t>
  </si>
  <si>
    <t>Maximum 75 Character length 
Valid Characters are: A-Z,0-9, "/-,.*'&amp;\", OR SPACES</t>
  </si>
  <si>
    <r>
      <t xml:space="preserve">Will be imprinted on the plastic under the cardholder's name. 19 characters including any spaces. * See Acceptable Embossing Characters Tab for Valid characters for this field.
Example:  </t>
    </r>
    <r>
      <rPr>
        <b/>
        <sz val="11"/>
        <color indexed="8"/>
        <rFont val="Arial"/>
        <family val="2"/>
      </rPr>
      <t>ABC COMPANY</t>
    </r>
    <r>
      <rPr>
        <b/>
        <sz val="11"/>
        <rFont val="Arial"/>
        <family val="2"/>
      </rPr>
      <t xml:space="preserve"> </t>
    </r>
  </si>
  <si>
    <r>
      <t xml:space="preserve">Requested credit limit for the cardholder  Entered without punctuation and/or symbols. Right justified, lead zeros.
Example:  </t>
    </r>
    <r>
      <rPr>
        <b/>
        <sz val="11"/>
        <rFont val="Arial"/>
        <family val="2"/>
      </rPr>
      <t>003500 = ($3,500)</t>
    </r>
  </si>
  <si>
    <r>
      <t xml:space="preserve">Requested Single Transaction Limit for the cardholder.  Entered without punctuation and/or symbols.
Example:  </t>
    </r>
    <r>
      <rPr>
        <b/>
        <sz val="11"/>
        <rFont val="Arial"/>
        <family val="2"/>
      </rPr>
      <t>1000</t>
    </r>
  </si>
  <si>
    <r>
      <t xml:space="preserve">Requested cash limit for the cardholder  Must be percentage. Right justified, lead zeros. Enter 000 if no cash is requested.
Example:  </t>
    </r>
    <r>
      <rPr>
        <b/>
        <sz val="11"/>
        <rFont val="Arial"/>
        <family val="2"/>
      </rPr>
      <t>020 = ( 20%)</t>
    </r>
  </si>
  <si>
    <t>Spell out English or French</t>
  </si>
  <si>
    <t>CASH%*</t>
  </si>
  <si>
    <t>DELIVERY METHOD*</t>
  </si>
  <si>
    <t>Valid values = 04 and 05</t>
  </si>
  <si>
    <r>
      <t xml:space="preserve">Bank Use Only
Valid Options = 2 or 0
</t>
    </r>
    <r>
      <rPr>
        <b/>
        <sz val="11"/>
        <color indexed="8"/>
        <rFont val="Arial"/>
        <family val="2"/>
      </rPr>
      <t>Default = 0</t>
    </r>
  </si>
  <si>
    <r>
      <t xml:space="preserve">Bank Use Only
Region Code Valid Values = 000-999. 
</t>
    </r>
    <r>
      <rPr>
        <b/>
        <sz val="11"/>
        <color indexed="8"/>
        <rFont val="Arial"/>
        <family val="2"/>
      </rPr>
      <t>Default = 000</t>
    </r>
  </si>
  <si>
    <t>Provided by Bank</t>
  </si>
  <si>
    <t>Cardholder's business phone.  Do not use dashes.
Example:  1234567890</t>
  </si>
  <si>
    <t xml:space="preserve">Optional alpha/numeric field to hold cardholder information. 
Preferred information is mother's maiden name or pet's name, etc ... </t>
  </si>
  <si>
    <t>EMBOSSING FIRST NAME</t>
  </si>
  <si>
    <t>EMBOSSING LAST NAME</t>
  </si>
  <si>
    <t>BILLING ADDRESS 1</t>
  </si>
  <si>
    <t>BILLING ADDRESS 2</t>
  </si>
  <si>
    <t>BILLING CITY</t>
  </si>
  <si>
    <t>BILLING POSTAL CODE</t>
  </si>
  <si>
    <t>BILLING ZIP CODE</t>
  </si>
  <si>
    <t>EMBOSSING FIRST NAME*</t>
  </si>
  <si>
    <t>EMBOSSING LAST NAME*</t>
  </si>
  <si>
    <t>Cardholder's First Name on the account. 
Example: JOHN</t>
  </si>
  <si>
    <t>Cardholder's Last Name on the account. If the applicant has a suffix as part of their name you would enter the Last Name ( space ) Suffix.
Example: DOE  Example with Suffix DOE JR</t>
  </si>
  <si>
    <t>BILLING ADDRESS 1*</t>
  </si>
  <si>
    <t>BILLING CITY*</t>
  </si>
  <si>
    <t>BILLING PROVINCE/STATE*</t>
  </si>
  <si>
    <t>BILLING POSTAL CODE*</t>
  </si>
  <si>
    <t>Cell Phone</t>
  </si>
  <si>
    <t>Optional Field for cardholder cell phone.</t>
  </si>
  <si>
    <t>Residency City</t>
  </si>
  <si>
    <t>Residency State</t>
  </si>
  <si>
    <t>Residency Zip/ Postal Code</t>
  </si>
  <si>
    <t>Residency Country Code</t>
  </si>
  <si>
    <t xml:space="preserve">Cardholder's current residency address. </t>
  </si>
  <si>
    <t>Full Legal Name. Required</t>
  </si>
  <si>
    <t>Full Legal Name.
Required Unless there is no Middle Name
Must be more than 1 character</t>
  </si>
  <si>
    <t>Residency Address Line 2</t>
  </si>
  <si>
    <t>Full Legal First Name*</t>
  </si>
  <si>
    <t>Full Legal Middle Name*</t>
  </si>
  <si>
    <t>Full Legal Last Name*</t>
  </si>
  <si>
    <r>
      <t xml:space="preserve">Residency Address Line 1 </t>
    </r>
    <r>
      <rPr>
        <sz val="8"/>
        <rFont val="Arial"/>
        <family val="2"/>
      </rPr>
      <t>(Columns AP - AU REQUIRED  if Column E is not populated)</t>
    </r>
  </si>
  <si>
    <r>
      <t xml:space="preserve">Date of Birth (MMDDYY) </t>
    </r>
    <r>
      <rPr>
        <b/>
        <sz val="8"/>
        <rFont val="Arial"/>
        <family val="2"/>
      </rPr>
      <t>(REQUIRED if columns AP - AU are not populated</t>
    </r>
    <r>
      <rPr>
        <b/>
        <sz val="11"/>
        <rFont val="Arial"/>
        <family val="2"/>
      </rPr>
      <t>)*</t>
    </r>
  </si>
  <si>
    <t>Cardholder's Date of Birth.  Do not use punctuation. MMDDYY
Required for card activation if Employee Number not Available
Or
Required if columns AP - AU are not populated
Example: 012265 for January 22, 1965</t>
  </si>
  <si>
    <r>
      <t xml:space="preserve">If the Employee number is provided, the last 4 digits must be numeric as it is the last 4 digits that are required for card activation.
</t>
    </r>
    <r>
      <rPr>
        <b/>
        <sz val="11"/>
        <color indexed="8"/>
        <rFont val="Arial"/>
        <family val="2"/>
      </rPr>
      <t>Required for card activation if Date of Birth not Available</t>
    </r>
  </si>
  <si>
    <t>View additional instructions for each column by dragging the mouse over the column header.</t>
  </si>
  <si>
    <t>Cardholder's current residency address. 
No PO Box address
REQUIRED  if Column E is not populated</t>
  </si>
  <si>
    <t>Cardholder's current city of residency. 
REQUIRED  if Column E is not populated</t>
  </si>
  <si>
    <t>Cardholder's current state of residency. 
REQUIRED  if Column E is not populated</t>
  </si>
  <si>
    <t>Cardholder's current zip code of residency. 
REQUIRED  if Column E is not populated</t>
  </si>
  <si>
    <t>Cardholder's current country code of residence.
REQUIRED  if Column E is not populated</t>
  </si>
  <si>
    <t>COMPANY NUMBER*</t>
  </si>
  <si>
    <t>AGENT NUMBER *</t>
  </si>
  <si>
    <t>Card Type</t>
  </si>
  <si>
    <t>V = VISA M = MASTERCARD</t>
  </si>
  <si>
    <t>Bank Use Only
Issuing Bank = 2135 or 2141 or 9320 or 9321</t>
  </si>
  <si>
    <t>US Bank Canada</t>
  </si>
  <si>
    <t>Visa Corporate Card</t>
  </si>
  <si>
    <t>Employee Card Application</t>
  </si>
  <si>
    <t>Please provide the following information:</t>
  </si>
  <si>
    <t>First Name</t>
  </si>
  <si>
    <t>Last Name</t>
  </si>
  <si>
    <t>MMDDYY</t>
  </si>
  <si>
    <t>515 Portage Avenue</t>
  </si>
  <si>
    <t>Winnipeg</t>
  </si>
  <si>
    <t>Manitoba</t>
  </si>
  <si>
    <t>MB</t>
  </si>
  <si>
    <t>(Apt 106, ex)</t>
  </si>
  <si>
    <t>Red corner indicates further information about the box to be filled</t>
  </si>
  <si>
    <t>Date of birth (6)</t>
  </si>
  <si>
    <t>Home Address 1 (36)</t>
  </si>
  <si>
    <t>Home Address 2 (36)</t>
  </si>
  <si>
    <t>Province</t>
  </si>
  <si>
    <t>Abbrev</t>
  </si>
  <si>
    <t>Brandon</t>
  </si>
  <si>
    <t>Must choose from drop-down menu</t>
  </si>
  <si>
    <t>R3B 2E9</t>
  </si>
  <si>
    <t>How name will appear on card:</t>
  </si>
  <si>
    <t>a</t>
  </si>
  <si>
    <t xml:space="preserve"> b</t>
  </si>
  <si>
    <t>c</t>
  </si>
  <si>
    <t>d</t>
  </si>
  <si>
    <t>e</t>
  </si>
  <si>
    <t>f</t>
  </si>
  <si>
    <t>g</t>
  </si>
  <si>
    <t>h</t>
  </si>
  <si>
    <t>i</t>
  </si>
  <si>
    <t>j</t>
  </si>
  <si>
    <t>k</t>
  </si>
  <si>
    <t>l</t>
  </si>
  <si>
    <t>m</t>
  </si>
  <si>
    <t>n</t>
  </si>
  <si>
    <t>o</t>
  </si>
  <si>
    <t>p</t>
  </si>
  <si>
    <t>q</t>
  </si>
  <si>
    <t>r</t>
  </si>
  <si>
    <t>s</t>
  </si>
  <si>
    <t>t</t>
  </si>
  <si>
    <t>u</t>
  </si>
  <si>
    <t>v</t>
  </si>
  <si>
    <t>w</t>
  </si>
  <si>
    <t>z</t>
  </si>
  <si>
    <t>y</t>
  </si>
  <si>
    <t>x</t>
  </si>
  <si>
    <t>A</t>
  </si>
  <si>
    <t>B</t>
  </si>
  <si>
    <t>C</t>
  </si>
  <si>
    <t>D</t>
  </si>
  <si>
    <t>E</t>
  </si>
  <si>
    <t>F</t>
  </si>
  <si>
    <t>G</t>
  </si>
  <si>
    <t>H</t>
  </si>
  <si>
    <t>I</t>
  </si>
  <si>
    <t>J</t>
  </si>
  <si>
    <t>K</t>
  </si>
  <si>
    <t>L</t>
  </si>
  <si>
    <t>M</t>
  </si>
  <si>
    <t>N</t>
  </si>
  <si>
    <t>O</t>
  </si>
  <si>
    <t>P</t>
  </si>
  <si>
    <t>Q</t>
  </si>
  <si>
    <t>R</t>
  </si>
  <si>
    <t>S</t>
  </si>
  <si>
    <t>T</t>
  </si>
  <si>
    <t>U</t>
  </si>
  <si>
    <t>V</t>
  </si>
  <si>
    <t>W</t>
  </si>
  <si>
    <t>X</t>
  </si>
  <si>
    <t>Y</t>
  </si>
  <si>
    <t>Z</t>
  </si>
  <si>
    <t>Allowed</t>
  </si>
  <si>
    <t>Country</t>
  </si>
  <si>
    <t>Can</t>
  </si>
  <si>
    <t>Home Phone</t>
  </si>
  <si>
    <t>Business Phone</t>
  </si>
  <si>
    <t>English</t>
  </si>
  <si>
    <t>000</t>
  </si>
  <si>
    <t>City</t>
  </si>
  <si>
    <t>Springfield</t>
  </si>
  <si>
    <t>Grand Rapids</t>
  </si>
  <si>
    <t>Hanover</t>
  </si>
  <si>
    <t>Victoria</t>
  </si>
  <si>
    <t>Grandview</t>
  </si>
  <si>
    <t>Somerset</t>
  </si>
  <si>
    <t>St. Andrews</t>
  </si>
  <si>
    <t>West St. Paul</t>
  </si>
  <si>
    <t>Rosedale</t>
  </si>
  <si>
    <t>Gretna</t>
  </si>
  <si>
    <t>Parkway</t>
  </si>
  <si>
    <t>Riverdale</t>
  </si>
  <si>
    <t>Morris</t>
  </si>
  <si>
    <t>Rockwood</t>
  </si>
  <si>
    <t>Grove</t>
  </si>
  <si>
    <t>Crystal City</t>
  </si>
  <si>
    <t>Prairie View</t>
  </si>
  <si>
    <t>Center</t>
  </si>
  <si>
    <t>Piney</t>
  </si>
  <si>
    <t>Argyle</t>
  </si>
  <si>
    <t>Pipestone</t>
  </si>
  <si>
    <t>Stanley</t>
  </si>
  <si>
    <t>Cisco</t>
  </si>
  <si>
    <t>Roland</t>
  </si>
  <si>
    <t>Alexander</t>
  </si>
  <si>
    <t>Virden</t>
  </si>
  <si>
    <t>Churchill</t>
  </si>
  <si>
    <t>Lakeshore</t>
  </si>
  <si>
    <t>Junction</t>
  </si>
  <si>
    <t>Stonewall</t>
  </si>
  <si>
    <t>Woodlands</t>
  </si>
  <si>
    <t>Fisher</t>
  </si>
  <si>
    <t>Elton</t>
  </si>
  <si>
    <t>Thompson</t>
  </si>
  <si>
    <t>Niverville</t>
  </si>
  <si>
    <t>Point</t>
  </si>
  <si>
    <t>Dauphin</t>
  </si>
  <si>
    <t>Louise</t>
  </si>
  <si>
    <t>Armstrong</t>
  </si>
  <si>
    <t>Reynolds</t>
  </si>
  <si>
    <t>Cove</t>
  </si>
  <si>
    <t>Trail</t>
  </si>
  <si>
    <t>Montcalm</t>
  </si>
  <si>
    <t>Altona</t>
  </si>
  <si>
    <t>Pembina</t>
  </si>
  <si>
    <t>Circle</t>
  </si>
  <si>
    <t>Lane</t>
  </si>
  <si>
    <t>Rosser</t>
  </si>
  <si>
    <t>Manitou</t>
  </si>
  <si>
    <t>Oakview</t>
  </si>
  <si>
    <t>Boulevard</t>
  </si>
  <si>
    <t>Mountain</t>
  </si>
  <si>
    <t>Plaza</t>
  </si>
  <si>
    <t>Carman</t>
  </si>
  <si>
    <t>Pilot Mound</t>
  </si>
  <si>
    <t>Rhineland</t>
  </si>
  <si>
    <t>Park</t>
  </si>
  <si>
    <t>Steinbach</t>
  </si>
  <si>
    <t>Terrace</t>
  </si>
  <si>
    <t>Portage La Prairie</t>
  </si>
  <si>
    <t>Winkler</t>
  </si>
  <si>
    <t>St. Clements</t>
  </si>
  <si>
    <t>Selkirk</t>
  </si>
  <si>
    <t>East St. Paul</t>
  </si>
  <si>
    <t>Morden</t>
  </si>
  <si>
    <t>Macdonald</t>
  </si>
  <si>
    <t>Ritchot</t>
  </si>
  <si>
    <t>Gimli</t>
  </si>
  <si>
    <t>La Broquerie</t>
  </si>
  <si>
    <t>The Pas</t>
  </si>
  <si>
    <t>Flin Flon</t>
  </si>
  <si>
    <t>Brokenhead</t>
  </si>
  <si>
    <t>Ste. Anne</t>
  </si>
  <si>
    <t>Neepawa</t>
  </si>
  <si>
    <t>Cornwallis</t>
  </si>
  <si>
    <t>De Salaberry</t>
  </si>
  <si>
    <t>Headingley</t>
  </si>
  <si>
    <t>Cartier</t>
  </si>
  <si>
    <t>Lorette</t>
  </si>
  <si>
    <t>Beausejour</t>
  </si>
  <si>
    <t>Minnedosa</t>
  </si>
  <si>
    <t>Dufferin</t>
  </si>
  <si>
    <t>Kelsey</t>
  </si>
  <si>
    <t>West Interlake</t>
  </si>
  <si>
    <t>Lorne</t>
  </si>
  <si>
    <t>Ethelbert</t>
  </si>
  <si>
    <t>Yellowhead</t>
  </si>
  <si>
    <t>Swan Valley West</t>
  </si>
  <si>
    <t>Grey</t>
  </si>
  <si>
    <t>Gilbert Plains</t>
  </si>
  <si>
    <t>Hamiota</t>
  </si>
  <si>
    <t>Sifton</t>
  </si>
  <si>
    <t>Rossburn</t>
  </si>
  <si>
    <t>Grassland</t>
  </si>
  <si>
    <t>Ste. Rose</t>
  </si>
  <si>
    <t>Mossey River</t>
  </si>
  <si>
    <t>Riding Mountain West</t>
  </si>
  <si>
    <t>North Norfolk</t>
  </si>
  <si>
    <t>Carberry</t>
  </si>
  <si>
    <t>Whitehead</t>
  </si>
  <si>
    <t>Stuartburn</t>
  </si>
  <si>
    <t>Harrison Park</t>
  </si>
  <si>
    <t>Pinawa</t>
  </si>
  <si>
    <t>Prairie Lakes</t>
  </si>
  <si>
    <t>Grahamdale</t>
  </si>
  <si>
    <t>St. Laurent</t>
  </si>
  <si>
    <t>Gillam</t>
  </si>
  <si>
    <t>Coldwell</t>
  </si>
  <si>
    <t>Alonsa</t>
  </si>
  <si>
    <t>Arborg</t>
  </si>
  <si>
    <t>Teulon</t>
  </si>
  <si>
    <t>Two Borders</t>
  </si>
  <si>
    <t>St-Pierre-Jolys</t>
  </si>
  <si>
    <t>Winnipeg Beach</t>
  </si>
  <si>
    <t>Melita</t>
  </si>
  <si>
    <t>Home City</t>
  </si>
  <si>
    <t>3049</t>
  </si>
  <si>
    <t>The following symbols are acceptable for lines 1, 2 and 3:</t>
  </si>
  <si>
    <t>Must be more than one character for middle name</t>
  </si>
  <si>
    <t>Business email</t>
  </si>
  <si>
    <t>Yes</t>
  </si>
  <si>
    <t>Default Accounting Code</t>
  </si>
  <si>
    <t>Company</t>
  </si>
  <si>
    <t>Account</t>
  </si>
  <si>
    <t>72005</t>
  </si>
  <si>
    <t>72010</t>
  </si>
  <si>
    <t>72015</t>
  </si>
  <si>
    <t>72020</t>
  </si>
  <si>
    <t>72025</t>
  </si>
  <si>
    <t>72030</t>
  </si>
  <si>
    <t>72035</t>
  </si>
  <si>
    <t>72095</t>
  </si>
  <si>
    <t>72105</t>
  </si>
  <si>
    <t>72110</t>
  </si>
  <si>
    <t>72305</t>
  </si>
  <si>
    <t>72310</t>
  </si>
  <si>
    <t>72315</t>
  </si>
  <si>
    <t>72320</t>
  </si>
  <si>
    <t>72325</t>
  </si>
  <si>
    <t>72330</t>
  </si>
  <si>
    <t>72335</t>
  </si>
  <si>
    <t>72340</t>
  </si>
  <si>
    <t>72345</t>
  </si>
  <si>
    <t>72505</t>
  </si>
  <si>
    <t>72510</t>
  </si>
  <si>
    <t>72515</t>
  </si>
  <si>
    <t>72520</t>
  </si>
  <si>
    <t>72525</t>
  </si>
  <si>
    <t>72530</t>
  </si>
  <si>
    <t>72535</t>
  </si>
  <si>
    <t>72540</t>
  </si>
  <si>
    <t>72545</t>
  </si>
  <si>
    <t>72550</t>
  </si>
  <si>
    <t>72555</t>
  </si>
  <si>
    <t>72560</t>
  </si>
  <si>
    <t>72565</t>
  </si>
  <si>
    <t>72570</t>
  </si>
  <si>
    <t>72575</t>
  </si>
  <si>
    <t>72580</t>
  </si>
  <si>
    <t>72585</t>
  </si>
  <si>
    <t>72590</t>
  </si>
  <si>
    <t>72595</t>
  </si>
  <si>
    <t>72600</t>
  </si>
  <si>
    <t>72605</t>
  </si>
  <si>
    <t>72610</t>
  </si>
  <si>
    <t>72615</t>
  </si>
  <si>
    <t>72620</t>
  </si>
  <si>
    <t>72625</t>
  </si>
  <si>
    <t>72630</t>
  </si>
  <si>
    <t>73105</t>
  </si>
  <si>
    <t>73205</t>
  </si>
  <si>
    <t>73206</t>
  </si>
  <si>
    <t>73207</t>
  </si>
  <si>
    <t>73208</t>
  </si>
  <si>
    <t>73209</t>
  </si>
  <si>
    <t>73210</t>
  </si>
  <si>
    <t>73211</t>
  </si>
  <si>
    <t>73220</t>
  </si>
  <si>
    <t>73221</t>
  </si>
  <si>
    <t>73230</t>
  </si>
  <si>
    <t>73231</t>
  </si>
  <si>
    <t>73232</t>
  </si>
  <si>
    <t>73233</t>
  </si>
  <si>
    <t>73234</t>
  </si>
  <si>
    <t>73235</t>
  </si>
  <si>
    <t>73236</t>
  </si>
  <si>
    <t>73237</t>
  </si>
  <si>
    <t>73255</t>
  </si>
  <si>
    <t>73260</t>
  </si>
  <si>
    <t>73265</t>
  </si>
  <si>
    <t>73270</t>
  </si>
  <si>
    <t>73305</t>
  </si>
  <si>
    <t>73310</t>
  </si>
  <si>
    <t>73315</t>
  </si>
  <si>
    <t>73320</t>
  </si>
  <si>
    <t>73325</t>
  </si>
  <si>
    <t>73330</t>
  </si>
  <si>
    <t>73335</t>
  </si>
  <si>
    <t>73355</t>
  </si>
  <si>
    <t>73405</t>
  </si>
  <si>
    <t>73455</t>
  </si>
  <si>
    <t>73460</t>
  </si>
  <si>
    <t>73505</t>
  </si>
  <si>
    <t>73510</t>
  </si>
  <si>
    <t>73555</t>
  </si>
  <si>
    <t>73605</t>
  </si>
  <si>
    <t>73610</t>
  </si>
  <si>
    <t>73655</t>
  </si>
  <si>
    <t>73660</t>
  </si>
  <si>
    <t>73665</t>
  </si>
  <si>
    <t>73670</t>
  </si>
  <si>
    <t>74005</t>
  </si>
  <si>
    <t>74010</t>
  </si>
  <si>
    <t>74015</t>
  </si>
  <si>
    <t>74020</t>
  </si>
  <si>
    <t>74025</t>
  </si>
  <si>
    <t>74030</t>
  </si>
  <si>
    <t>74035</t>
  </si>
  <si>
    <t>74505</t>
  </si>
  <si>
    <t>74510</t>
  </si>
  <si>
    <t>74515</t>
  </si>
  <si>
    <t>74520</t>
  </si>
  <si>
    <t>74525</t>
  </si>
  <si>
    <t>74530</t>
  </si>
  <si>
    <t>74535</t>
  </si>
  <si>
    <t>74550</t>
  </si>
  <si>
    <t>74555</t>
  </si>
  <si>
    <t>74560</t>
  </si>
  <si>
    <t>74605</t>
  </si>
  <si>
    <t>74610</t>
  </si>
  <si>
    <t>74615</t>
  </si>
  <si>
    <t>74620</t>
  </si>
  <si>
    <t>74625</t>
  </si>
  <si>
    <t>74630</t>
  </si>
  <si>
    <t>74635</t>
  </si>
  <si>
    <t>74640</t>
  </si>
  <si>
    <t>74645</t>
  </si>
  <si>
    <t>74705</t>
  </si>
  <si>
    <t>74710</t>
  </si>
  <si>
    <t>74715</t>
  </si>
  <si>
    <t>75105</t>
  </si>
  <si>
    <t>75110</t>
  </si>
  <si>
    <t>75115</t>
  </si>
  <si>
    <t>75120</t>
  </si>
  <si>
    <t>75125</t>
  </si>
  <si>
    <t>75130</t>
  </si>
  <si>
    <t>75135</t>
  </si>
  <si>
    <t>75140</t>
  </si>
  <si>
    <t>75195</t>
  </si>
  <si>
    <t>75198</t>
  </si>
  <si>
    <t>75205</t>
  </si>
  <si>
    <t>75210</t>
  </si>
  <si>
    <t>75215</t>
  </si>
  <si>
    <t>75220</t>
  </si>
  <si>
    <t>75225</t>
  </si>
  <si>
    <t>75230</t>
  </si>
  <si>
    <t>75235</t>
  </si>
  <si>
    <t>75240</t>
  </si>
  <si>
    <t>75305</t>
  </si>
  <si>
    <t>75310</t>
  </si>
  <si>
    <t>75315</t>
  </si>
  <si>
    <t>75320</t>
  </si>
  <si>
    <t>75325</t>
  </si>
  <si>
    <t>75330</t>
  </si>
  <si>
    <t>75335</t>
  </si>
  <si>
    <t>75340</t>
  </si>
  <si>
    <t>75405</t>
  </si>
  <si>
    <t>75410</t>
  </si>
  <si>
    <t>75415</t>
  </si>
  <si>
    <t>75420</t>
  </si>
  <si>
    <t>75425</t>
  </si>
  <si>
    <t>75430</t>
  </si>
  <si>
    <t>75435</t>
  </si>
  <si>
    <t>75440</t>
  </si>
  <si>
    <t>75445</t>
  </si>
  <si>
    <t>75450</t>
  </si>
  <si>
    <t>75505</t>
  </si>
  <si>
    <t>75510</t>
  </si>
  <si>
    <t>75515</t>
  </si>
  <si>
    <t>75520</t>
  </si>
  <si>
    <t>75525</t>
  </si>
  <si>
    <t>75530</t>
  </si>
  <si>
    <t>76105</t>
  </si>
  <si>
    <t>76110</t>
  </si>
  <si>
    <t>76120</t>
  </si>
  <si>
    <t>76125</t>
  </si>
  <si>
    <t>76130</t>
  </si>
  <si>
    <t>76135</t>
  </si>
  <si>
    <t>76140</t>
  </si>
  <si>
    <t>76150</t>
  </si>
  <si>
    <t>76155</t>
  </si>
  <si>
    <t>76160</t>
  </si>
  <si>
    <t>76165</t>
  </si>
  <si>
    <t>76170</t>
  </si>
  <si>
    <t>76175</t>
  </si>
  <si>
    <t>76205</t>
  </si>
  <si>
    <t>76210</t>
  </si>
  <si>
    <t>76215</t>
  </si>
  <si>
    <t>76220</t>
  </si>
  <si>
    <t>76405</t>
  </si>
  <si>
    <t>76410</t>
  </si>
  <si>
    <t>76415</t>
  </si>
  <si>
    <t>76420</t>
  </si>
  <si>
    <t>76425</t>
  </si>
  <si>
    <t>76430</t>
  </si>
  <si>
    <t>76435</t>
  </si>
  <si>
    <t>76440</t>
  </si>
  <si>
    <t>76445</t>
  </si>
  <si>
    <t>76450</t>
  </si>
  <si>
    <t>76455</t>
  </si>
  <si>
    <t>76505</t>
  </si>
  <si>
    <t>76510</t>
  </si>
  <si>
    <t>76515</t>
  </si>
  <si>
    <t>76520</t>
  </si>
  <si>
    <t>76525</t>
  </si>
  <si>
    <t>76530</t>
  </si>
  <si>
    <t>76535</t>
  </si>
  <si>
    <t>76540</t>
  </si>
  <si>
    <t>76545</t>
  </si>
  <si>
    <t>76550</t>
  </si>
  <si>
    <t>76551</t>
  </si>
  <si>
    <t>76555</t>
  </si>
  <si>
    <t>76605</t>
  </si>
  <si>
    <t>76610</t>
  </si>
  <si>
    <t>76620</t>
  </si>
  <si>
    <t>76625</t>
  </si>
  <si>
    <t>76630</t>
  </si>
  <si>
    <t>76635</t>
  </si>
  <si>
    <t>76905</t>
  </si>
  <si>
    <t>77005</t>
  </si>
  <si>
    <t>77010</t>
  </si>
  <si>
    <t>77015</t>
  </si>
  <si>
    <t>77020</t>
  </si>
  <si>
    <t>77025</t>
  </si>
  <si>
    <t>77105</t>
  </si>
  <si>
    <t>77110</t>
  </si>
  <si>
    <t>77115</t>
  </si>
  <si>
    <t>77116</t>
  </si>
  <si>
    <t>77120</t>
  </si>
  <si>
    <t>77125</t>
  </si>
  <si>
    <t>77130</t>
  </si>
  <si>
    <t>77135</t>
  </si>
  <si>
    <t>77140</t>
  </si>
  <si>
    <t>77145</t>
  </si>
  <si>
    <t>77150</t>
  </si>
  <si>
    <t>77155</t>
  </si>
  <si>
    <t>77160</t>
  </si>
  <si>
    <t>77165</t>
  </si>
  <si>
    <t>78005</t>
  </si>
  <si>
    <t>78010</t>
  </si>
  <si>
    <t>78015</t>
  </si>
  <si>
    <t>78020</t>
  </si>
  <si>
    <t>78205</t>
  </si>
  <si>
    <t>78210</t>
  </si>
  <si>
    <t>78215</t>
  </si>
  <si>
    <t>78220</t>
  </si>
  <si>
    <t>78225</t>
  </si>
  <si>
    <t>78230</t>
  </si>
  <si>
    <t>78235</t>
  </si>
  <si>
    <t>78240</t>
  </si>
  <si>
    <t>78245</t>
  </si>
  <si>
    <t>78305</t>
  </si>
  <si>
    <t>78310</t>
  </si>
  <si>
    <t>78315</t>
  </si>
  <si>
    <t>78320</t>
  </si>
  <si>
    <t>78325</t>
  </si>
  <si>
    <t>78330</t>
  </si>
  <si>
    <t>78405</t>
  </si>
  <si>
    <t>78410</t>
  </si>
  <si>
    <t>78415</t>
  </si>
  <si>
    <t>78420</t>
  </si>
  <si>
    <t>78425</t>
  </si>
  <si>
    <t>78430</t>
  </si>
  <si>
    <t>78435</t>
  </si>
  <si>
    <t>78440</t>
  </si>
  <si>
    <t>78445</t>
  </si>
  <si>
    <t>78450</t>
  </si>
  <si>
    <t>78455</t>
  </si>
  <si>
    <t>78505</t>
  </si>
  <si>
    <t>78510</t>
  </si>
  <si>
    <t>78515</t>
  </si>
  <si>
    <t>78520</t>
  </si>
  <si>
    <t>78525</t>
  </si>
  <si>
    <t>78530</t>
  </si>
  <si>
    <t>78535</t>
  </si>
  <si>
    <t>78540</t>
  </si>
  <si>
    <t>78545</t>
  </si>
  <si>
    <t>78550</t>
  </si>
  <si>
    <t>80105</t>
  </si>
  <si>
    <t>80110</t>
  </si>
  <si>
    <t>80115</t>
  </si>
  <si>
    <t>80120</t>
  </si>
  <si>
    <t>80125</t>
  </si>
  <si>
    <t>80130</t>
  </si>
  <si>
    <t>80135</t>
  </si>
  <si>
    <t>80140</t>
  </si>
  <si>
    <t>80145</t>
  </si>
  <si>
    <t>80150</t>
  </si>
  <si>
    <t>80155</t>
  </si>
  <si>
    <t>80160</t>
  </si>
  <si>
    <t>80165</t>
  </si>
  <si>
    <t>80170</t>
  </si>
  <si>
    <t>80175</t>
  </si>
  <si>
    <t>80180</t>
  </si>
  <si>
    <t>80185</t>
  </si>
  <si>
    <t>80190</t>
  </si>
  <si>
    <t>81105</t>
  </si>
  <si>
    <t>81110</t>
  </si>
  <si>
    <t>81115</t>
  </si>
  <si>
    <t>81120</t>
  </si>
  <si>
    <t>81125</t>
  </si>
  <si>
    <t>81130</t>
  </si>
  <si>
    <t>81135</t>
  </si>
  <si>
    <t>81138</t>
  </si>
  <si>
    <t>81140</t>
  </si>
  <si>
    <t>81145</t>
  </si>
  <si>
    <t>81150</t>
  </si>
  <si>
    <t>81155</t>
  </si>
  <si>
    <t>81160</t>
  </si>
  <si>
    <t>81165</t>
  </si>
  <si>
    <t>81170</t>
  </si>
  <si>
    <t>81175</t>
  </si>
  <si>
    <t>81180</t>
  </si>
  <si>
    <t>81185</t>
  </si>
  <si>
    <t>81190</t>
  </si>
  <si>
    <t>81195</t>
  </si>
  <si>
    <t>81200</t>
  </si>
  <si>
    <t>81205</t>
  </si>
  <si>
    <t>81210</t>
  </si>
  <si>
    <t>81215</t>
  </si>
  <si>
    <t>81220</t>
  </si>
  <si>
    <t>81405</t>
  </si>
  <si>
    <t>81410</t>
  </si>
  <si>
    <t>81415</t>
  </si>
  <si>
    <t>81420</t>
  </si>
  <si>
    <t>81425</t>
  </si>
  <si>
    <t>81505</t>
  </si>
  <si>
    <t>81510</t>
  </si>
  <si>
    <t>81515</t>
  </si>
  <si>
    <t>81605</t>
  </si>
  <si>
    <t>81610</t>
  </si>
  <si>
    <t>81615</t>
  </si>
  <si>
    <t>81620</t>
  </si>
  <si>
    <t>81625</t>
  </si>
  <si>
    <t>81705</t>
  </si>
  <si>
    <t>81805</t>
  </si>
  <si>
    <t>81810</t>
  </si>
  <si>
    <t>81815</t>
  </si>
  <si>
    <t>82105</t>
  </si>
  <si>
    <t>82110</t>
  </si>
  <si>
    <t>82115</t>
  </si>
  <si>
    <t>82120</t>
  </si>
  <si>
    <t>82125</t>
  </si>
  <si>
    <t>82130</t>
  </si>
  <si>
    <t>82135</t>
  </si>
  <si>
    <t>82140</t>
  </si>
  <si>
    <t>82190</t>
  </si>
  <si>
    <t>83105</t>
  </si>
  <si>
    <t>83205</t>
  </si>
  <si>
    <t>83305</t>
  </si>
  <si>
    <t>83405</t>
  </si>
  <si>
    <t>84105</t>
  </si>
  <si>
    <t>84110</t>
  </si>
  <si>
    <t>84120</t>
  </si>
  <si>
    <t>84130</t>
  </si>
  <si>
    <t>84140</t>
  </si>
  <si>
    <t>84205</t>
  </si>
  <si>
    <t>84210</t>
  </si>
  <si>
    <t>84215</t>
  </si>
  <si>
    <t>84220</t>
  </si>
  <si>
    <t>84225</t>
  </si>
  <si>
    <t>84230</t>
  </si>
  <si>
    <t>84235</t>
  </si>
  <si>
    <t>84240</t>
  </si>
  <si>
    <t>84245</t>
  </si>
  <si>
    <t>84250</t>
  </si>
  <si>
    <t>84255</t>
  </si>
  <si>
    <t>84260</t>
  </si>
  <si>
    <t>84265</t>
  </si>
  <si>
    <t>84270</t>
  </si>
  <si>
    <t>84275</t>
  </si>
  <si>
    <t>84280</t>
  </si>
  <si>
    <t>84285</t>
  </si>
  <si>
    <t>84500</t>
  </si>
  <si>
    <t>85105</t>
  </si>
  <si>
    <t>85130</t>
  </si>
  <si>
    <t>85150</t>
  </si>
  <si>
    <t>85155</t>
  </si>
  <si>
    <t>85160</t>
  </si>
  <si>
    <t>85170</t>
  </si>
  <si>
    <t>85175</t>
  </si>
  <si>
    <t>85180</t>
  </si>
  <si>
    <t>85185</t>
  </si>
  <si>
    <t>85190</t>
  </si>
  <si>
    <t>85200</t>
  </si>
  <si>
    <t>85210</t>
  </si>
  <si>
    <t>85240</t>
  </si>
  <si>
    <t>85245</t>
  </si>
  <si>
    <t>90010</t>
  </si>
  <si>
    <t>90105</t>
  </si>
  <si>
    <t>Office Supplies - Awards/Research/Budget</t>
  </si>
  <si>
    <t>Office Supplies - General</t>
  </si>
  <si>
    <t>Subscriptions</t>
  </si>
  <si>
    <t>Postage</t>
  </si>
  <si>
    <t>Courier &amp; Freight Charges</t>
  </si>
  <si>
    <t>General Expenses</t>
  </si>
  <si>
    <t>Computer - Supplies</t>
  </si>
  <si>
    <t>Prepaid Research Expense</t>
  </si>
  <si>
    <t>Business Mtgs - Internal</t>
  </si>
  <si>
    <t>Business Mtgs - External</t>
  </si>
  <si>
    <t>Forms</t>
  </si>
  <si>
    <t>Printer Paper</t>
  </si>
  <si>
    <t>Printing &amp; Copying</t>
  </si>
  <si>
    <t>Printing Costs - External</t>
  </si>
  <si>
    <t>Printing Costs - Internal</t>
  </si>
  <si>
    <t>Duplicating Costs - External</t>
  </si>
  <si>
    <t>Duplicating Costs - Internal</t>
  </si>
  <si>
    <t>ID Cards</t>
  </si>
  <si>
    <t>Copy Machine Rental/Usage Fee</t>
  </si>
  <si>
    <t>Program Sup - Awards/Research/Budget</t>
  </si>
  <si>
    <t>Program Sup - Uniforms/Footwear</t>
  </si>
  <si>
    <t>Program Sup - Athletic Equip</t>
  </si>
  <si>
    <t>Program Sup - Athletics Awards/Prizes</t>
  </si>
  <si>
    <t>Program Sup - Books/Reading Mat</t>
  </si>
  <si>
    <t>Program Sup - Term Test Booklets</t>
  </si>
  <si>
    <t>Program Sup - Lab/Teaching</t>
  </si>
  <si>
    <t>Program Sup - Glassware</t>
  </si>
  <si>
    <t>Program Sup - Chemicals</t>
  </si>
  <si>
    <t>Program Sup - Gases &amp; Liquid Nitrogen</t>
  </si>
  <si>
    <t>Program Sup - Disposables</t>
  </si>
  <si>
    <t>Program Sup - Classroom</t>
  </si>
  <si>
    <t>Program Sup - Cartography</t>
  </si>
  <si>
    <t>Program Sup - Maps/Charts/Models</t>
  </si>
  <si>
    <t>Program Sup - Film &amp; Photographic</t>
  </si>
  <si>
    <t>Program Sup - Green House/Plants</t>
  </si>
  <si>
    <t>Program Sup - Animal Complex</t>
  </si>
  <si>
    <t>Program Sup - Live Animals &amp; Protozoa</t>
  </si>
  <si>
    <t>Program Sup - Bacteria/Fungi</t>
  </si>
  <si>
    <t>Program Sup - Dissection Specimens</t>
  </si>
  <si>
    <t>Program Sup - Genetics</t>
  </si>
  <si>
    <t>Program Sup - Collections/Museum</t>
  </si>
  <si>
    <t>Program Sup - Year Books</t>
  </si>
  <si>
    <t>Program Sup - Safety Ware</t>
  </si>
  <si>
    <t>Program Sup - Show/Production Costs</t>
  </si>
  <si>
    <t>Program Sup - Transportation</t>
  </si>
  <si>
    <t>Audit Fees</t>
  </si>
  <si>
    <t>Architects Fees - Phase 1</t>
  </si>
  <si>
    <t>Architects Fees - Phase 2</t>
  </si>
  <si>
    <t>Architects Fees - Phase 3</t>
  </si>
  <si>
    <t>Architects Fees - Phase 4</t>
  </si>
  <si>
    <t>Architects Fees - Phase 5</t>
  </si>
  <si>
    <t>Architects Fees - RST</t>
  </si>
  <si>
    <t>Architects Disbursements</t>
  </si>
  <si>
    <t>Construction/Project Mgmt Fees - Primary</t>
  </si>
  <si>
    <t>Construction/Project Mgmt Fees - Secondary</t>
  </si>
  <si>
    <t>Professional Fees - Capital Projects</t>
  </si>
  <si>
    <t>Professional Fees - Disbursements</t>
  </si>
  <si>
    <t>Professional Fees - Leed Fees</t>
  </si>
  <si>
    <t>Professional Fees - Land Acquisition</t>
  </si>
  <si>
    <t>Professional Fees - Lab Testing</t>
  </si>
  <si>
    <t>Professional Fees - Survey</t>
  </si>
  <si>
    <t>Professional Fees - Landscape Design</t>
  </si>
  <si>
    <t>Professional Fees - Green Energy Points</t>
  </si>
  <si>
    <t>Legal Fees</t>
  </si>
  <si>
    <t>Legal Fees - Land Acquisitions</t>
  </si>
  <si>
    <t>Legal Fees - Capital Projects</t>
  </si>
  <si>
    <t>Legal Fees - Capital Projects (External)</t>
  </si>
  <si>
    <t>Mkt &amp; Comm - Consultants</t>
  </si>
  <si>
    <t>Mkt &amp; Comm - Photography</t>
  </si>
  <si>
    <t>Mkt &amp; Comm - Web Coding</t>
  </si>
  <si>
    <t>Mkt &amp; Comm - Videography</t>
  </si>
  <si>
    <t>Mkt &amp; Comm - Poster Hanging</t>
  </si>
  <si>
    <t>Mkt &amp; Comm - Translation</t>
  </si>
  <si>
    <t>Mkt &amp; Comm - Graphics</t>
  </si>
  <si>
    <t>Recruitment Fees</t>
  </si>
  <si>
    <t>Professional Course Dev. Fees</t>
  </si>
  <si>
    <t>IT Consulting - Professional Fees</t>
  </si>
  <si>
    <t>IT Consulting - Hosted Services</t>
  </si>
  <si>
    <t>Athletics - Trainers</t>
  </si>
  <si>
    <t>Athletics - Game Webcasting/Officials</t>
  </si>
  <si>
    <t>Prof Services - HR &amp; Benefits</t>
  </si>
  <si>
    <t>Prof Serv - Mgmt Contracts</t>
  </si>
  <si>
    <t>Prof Serv - Profit Sharing</t>
  </si>
  <si>
    <t>Prof &amp; Consulting Fees - Awards/Research/Budget</t>
  </si>
  <si>
    <t>Prof &amp; Consulting Fees - General</t>
  </si>
  <si>
    <t>Professional Fees - Services</t>
  </si>
  <si>
    <t>Professional Fees - Insurance</t>
  </si>
  <si>
    <t>Computer Software - &lt; $2,500</t>
  </si>
  <si>
    <t>Computer Software - Subscriptions</t>
  </si>
  <si>
    <t>Computer Software - Licenses</t>
  </si>
  <si>
    <t>Computer - Leases</t>
  </si>
  <si>
    <t>Mtce. Contracts - Hardware</t>
  </si>
  <si>
    <t>Mtce. Contracts - Software</t>
  </si>
  <si>
    <t>IT Contracts - Hosted Services</t>
  </si>
  <si>
    <t>Other Services - Ra Stipend/Living Exp</t>
  </si>
  <si>
    <t>Other Services - Memberships</t>
  </si>
  <si>
    <t>Other Services - Program Admin Fees</t>
  </si>
  <si>
    <t>Other Services - Seminar Set Up/Exhibitors Fee</t>
  </si>
  <si>
    <t>Other Services - Armored Car Services</t>
  </si>
  <si>
    <t>Other Services - Vehicle Rentals</t>
  </si>
  <si>
    <t>Other Services – Veterinary</t>
  </si>
  <si>
    <t>Other Services - FDN</t>
  </si>
  <si>
    <t>Other Services - Subaward Payment</t>
  </si>
  <si>
    <t>Other Contracted Services</t>
  </si>
  <si>
    <t>Mobility Charges</t>
  </si>
  <si>
    <t>Internet Charges</t>
  </si>
  <si>
    <t>Television Charges</t>
  </si>
  <si>
    <t>Telephone - Telephony</t>
  </si>
  <si>
    <t>Telephone - Long Distance</t>
  </si>
  <si>
    <t>Telephone - Fax</t>
  </si>
  <si>
    <t>Telephone - Analog</t>
  </si>
  <si>
    <t>Telephone - Centrex</t>
  </si>
  <si>
    <t>Telephone - Advertising</t>
  </si>
  <si>
    <t>Endowment Fees - Custodian</t>
  </si>
  <si>
    <t>Endowment Fees - Manager</t>
  </si>
  <si>
    <t>Endowment Fees - Admin Fees - FDN</t>
  </si>
  <si>
    <t>Travel Costs- Awards/Research/Budget</t>
  </si>
  <si>
    <t>Travel - Air Transportation</t>
  </si>
  <si>
    <t>Travel Agents Fees</t>
  </si>
  <si>
    <t>Travel - Other Transportation</t>
  </si>
  <si>
    <t>Travel - Hotel</t>
  </si>
  <si>
    <t>Travel - Meals/Per Diem</t>
  </si>
  <si>
    <t>Travel - Other Costs</t>
  </si>
  <si>
    <t>Travel - Parking Costs</t>
  </si>
  <si>
    <t>Prepaid Travel Expenditures</t>
  </si>
  <si>
    <t>President's Expenditures</t>
  </si>
  <si>
    <t>PD Travel - Awards/Research/Budget</t>
  </si>
  <si>
    <t>PD Travel - Air Transportation</t>
  </si>
  <si>
    <t>PD Travel - Agents Fees</t>
  </si>
  <si>
    <t>PD Travel - Other Transportation</t>
  </si>
  <si>
    <t>PD Travel - Hotel</t>
  </si>
  <si>
    <t>PD Travel - Meals/Per Diem</t>
  </si>
  <si>
    <t>PD Travel - Other Costs</t>
  </si>
  <si>
    <t>PD Travel - Parking Costs</t>
  </si>
  <si>
    <t>Recruit - Student - Awards/Research/Budget</t>
  </si>
  <si>
    <t>Recruit - Student - Air Transport</t>
  </si>
  <si>
    <t>Recruit - Student - Trav Agts Fees</t>
  </si>
  <si>
    <t>Recruit - Student - Other Transport</t>
  </si>
  <si>
    <t>Recruit - Student - Hotel</t>
  </si>
  <si>
    <t>Recruit - Student - Meals/Per Diem</t>
  </si>
  <si>
    <t>Recruit - Student - Other Costs</t>
  </si>
  <si>
    <t>Recruit - Student - Parking</t>
  </si>
  <si>
    <t>Recruit - Fac/Staff - Awards/Research/Budget</t>
  </si>
  <si>
    <t>Recruit - Fac/Staff - Air Transport</t>
  </si>
  <si>
    <t>Recruit - Fac/Staff - Trav Agts Fees</t>
  </si>
  <si>
    <t>Recruit - Fac/Staff - Other Transport</t>
  </si>
  <si>
    <t>Recruit - Fac/Staff - Hotel</t>
  </si>
  <si>
    <t>Recruit - Fac/Staff - Meals/Per Diem</t>
  </si>
  <si>
    <t>Recruit - Fac/Staff - Other Costs</t>
  </si>
  <si>
    <t>Recruit - Fac/Staff - Parking</t>
  </si>
  <si>
    <t>Recruit - Fac/Staff - Relocation Costs</t>
  </si>
  <si>
    <t>Recruit - Fac/Staff - Interview related Expenses</t>
  </si>
  <si>
    <t>Travel - Team</t>
  </si>
  <si>
    <t>Travel - League Playoffs (CW)</t>
  </si>
  <si>
    <t>Travel-Nat'L Championship(CIS)</t>
  </si>
  <si>
    <t>Tournament Fees</t>
  </si>
  <si>
    <t>Tournament Officials</t>
  </si>
  <si>
    <t>Events - Convocation &amp; Regalia</t>
  </si>
  <si>
    <t>Events - Residence</t>
  </si>
  <si>
    <t>Events - Community Relations</t>
  </si>
  <si>
    <t>Events - Staff Recognition</t>
  </si>
  <si>
    <t>Events - Sponsorships</t>
  </si>
  <si>
    <t>Events - Hall Rental</t>
  </si>
  <si>
    <t>Events - Food Costs</t>
  </si>
  <si>
    <t>Events - Hosting Costs</t>
  </si>
  <si>
    <t>Events - Swag</t>
  </si>
  <si>
    <t>Events - Board Recognition</t>
  </si>
  <si>
    <t>Events - Donor Recognition</t>
  </si>
  <si>
    <t>Events - Endowment Report</t>
  </si>
  <si>
    <t>Events - Annual Report</t>
  </si>
  <si>
    <t>Field Trips</t>
  </si>
  <si>
    <t>Program Meals</t>
  </si>
  <si>
    <t>Workshop</t>
  </si>
  <si>
    <t>Socio-Cultural Expenses</t>
  </si>
  <si>
    <t>Advertising - Awards/Research/Budget</t>
  </si>
  <si>
    <t>Advertising - Print Materials</t>
  </si>
  <si>
    <t>Advertising - Outdoor</t>
  </si>
  <si>
    <t>Advertising - Webcasting</t>
  </si>
  <si>
    <t>Advertising - Radio</t>
  </si>
  <si>
    <t>Advertising - TV</t>
  </si>
  <si>
    <t>Advertising - Program Sponsorship</t>
  </si>
  <si>
    <t>Advertising - Digital Sign</t>
  </si>
  <si>
    <t>Advertising - Capital Projects</t>
  </si>
  <si>
    <t>Advertising - Social Media</t>
  </si>
  <si>
    <t>Advertising - Cinema</t>
  </si>
  <si>
    <t>Marketing - Posters</t>
  </si>
  <si>
    <t>Marketing - Small Banners</t>
  </si>
  <si>
    <t>Marketing - Large Banners</t>
  </si>
  <si>
    <t>Marketing - Campus Signs</t>
  </si>
  <si>
    <t>Marketing - Digital Equipment</t>
  </si>
  <si>
    <t>Marketing - General Print</t>
  </si>
  <si>
    <t>Marketing - Collateral Print</t>
  </si>
  <si>
    <t>Marketing - Promotional Mat.</t>
  </si>
  <si>
    <t>Marketing - Prizes</t>
  </si>
  <si>
    <t>Marketing - Discretionary Gifts</t>
  </si>
  <si>
    <t>Marketing - Capital Projects</t>
  </si>
  <si>
    <t>Marketing - other</t>
  </si>
  <si>
    <t>Recruit - Std - Marketing Std Enrol</t>
  </si>
  <si>
    <t>Recruit - Std - Agents Commissions</t>
  </si>
  <si>
    <t>Recruit - Std - Partner Gifts</t>
  </si>
  <si>
    <t>Recruit - Std - Recruitment Fairs</t>
  </si>
  <si>
    <t>Recruit - Std - Promotional Items</t>
  </si>
  <si>
    <t>Recruit - Std- First Yr Orientation</t>
  </si>
  <si>
    <t>Bad Debt Expense</t>
  </si>
  <si>
    <t>Training &amp; Development - Awards/Research/Budget</t>
  </si>
  <si>
    <t>Training &amp; Development - Staff</t>
  </si>
  <si>
    <t>Training &amp; Development - RA</t>
  </si>
  <si>
    <t>Training &amp; Development - HR</t>
  </si>
  <si>
    <t>Training &amp; Development - Conference Fees</t>
  </si>
  <si>
    <t>Library - Databases Other Costs</t>
  </si>
  <si>
    <t>Library - Brokerage Fees</t>
  </si>
  <si>
    <t>Library - Electronic Departmental Books</t>
  </si>
  <si>
    <t>Library - Electronic Serials</t>
  </si>
  <si>
    <t>Library - Book Repairs &amp; Bindery Costs</t>
  </si>
  <si>
    <t>Library - Cataloguing Costs</t>
  </si>
  <si>
    <t>Library - Books General</t>
  </si>
  <si>
    <t>Library - Copyright Charges</t>
  </si>
  <si>
    <t>Library - Databases</t>
  </si>
  <si>
    <t>Library - Departmental Books</t>
  </si>
  <si>
    <t>Library - Departmental Serials</t>
  </si>
  <si>
    <t>Library - Interlibrary Loan Charges</t>
  </si>
  <si>
    <t>Library - Acquisitions Default</t>
  </si>
  <si>
    <t>Library - Reference Books</t>
  </si>
  <si>
    <t>Bldg Renovations - Non Capital</t>
  </si>
  <si>
    <t>Bldg Renovations - Major</t>
  </si>
  <si>
    <t>Capital Project - Opr Expenses</t>
  </si>
  <si>
    <t>Mechanical Upgrades</t>
  </si>
  <si>
    <t>Furn &amp; Equip - Awards/Research/Budget</t>
  </si>
  <si>
    <t>Lease Payments</t>
  </si>
  <si>
    <t>Artworks</t>
  </si>
  <si>
    <t>Vehicles - Lease Payments</t>
  </si>
  <si>
    <t>Vehicles - Fuel</t>
  </si>
  <si>
    <t>Vehicles - Repairs &amp; Maintenance</t>
  </si>
  <si>
    <t>Vehicles - Deductibles</t>
  </si>
  <si>
    <t>Vehicles - Parking Costs</t>
  </si>
  <si>
    <t>Vehicles - Purchases</t>
  </si>
  <si>
    <t>Computer Supplies - Labs</t>
  </si>
  <si>
    <t>SW - Enterprise &gt; $10,000</t>
  </si>
  <si>
    <t>SW - Enterprise &lt; $10,000</t>
  </si>
  <si>
    <t>Land Acquisition Costs</t>
  </si>
  <si>
    <t>Building Acquisition Costs</t>
  </si>
  <si>
    <t>Contractor's Progress Billing</t>
  </si>
  <si>
    <t>Supplementary Contractor's Progress Billing</t>
  </si>
  <si>
    <t>Capital Projects - Site Demolition &amp; Clearing</t>
  </si>
  <si>
    <t>Capital Projects - Building Security</t>
  </si>
  <si>
    <t>Capital Projects - Contingency</t>
  </si>
  <si>
    <t>Capital Projects - GST (33%)</t>
  </si>
  <si>
    <t>Capital Projects - GST (50%)</t>
  </si>
  <si>
    <t>Capital Projects - ITC (100%)</t>
  </si>
  <si>
    <t>COS - Athletics</t>
  </si>
  <si>
    <t>COS - Athletics Special Events</t>
  </si>
  <si>
    <t>COS - Giftware</t>
  </si>
  <si>
    <t>COS - Diploma Frames</t>
  </si>
  <si>
    <t>COS - Parking</t>
  </si>
  <si>
    <t>COS - Alcohol Purchases</t>
  </si>
  <si>
    <t>COS - Beer Purchases</t>
  </si>
  <si>
    <t>COS - Food Purchases</t>
  </si>
  <si>
    <t>COS - Concession Supplies</t>
  </si>
  <si>
    <t>COS - Sales Shop Purchases</t>
  </si>
  <si>
    <t>COS - Printshop</t>
  </si>
  <si>
    <t>COS - Printing - Internal</t>
  </si>
  <si>
    <t>COS - Duplicating/Bindery Supplies</t>
  </si>
  <si>
    <t>COS - Duplicating - Fleet</t>
  </si>
  <si>
    <t>COS - Duplicating - Public Copiers</t>
  </si>
  <si>
    <t>COS - Blank Paper - Internal</t>
  </si>
  <si>
    <t>COS - Meal Plan Expense</t>
  </si>
  <si>
    <t>COS - Host Family Payments</t>
  </si>
  <si>
    <t>Repairs &amp; Mtce - Awards/Research/Budget</t>
  </si>
  <si>
    <t>Repairs &amp; Mtce - General</t>
  </si>
  <si>
    <t>Repairs &amp; Mtce - Equipment</t>
  </si>
  <si>
    <t>Repairs &amp; Mtce - Plumbing</t>
  </si>
  <si>
    <t>Repairs &amp; Mtce - Electrical</t>
  </si>
  <si>
    <t>Repairs &amp; Mtce - Painting</t>
  </si>
  <si>
    <t>Repairs &amp; Mtce - Vehicles</t>
  </si>
  <si>
    <t>Repairs &amp; Mtce - Technology Equipment</t>
  </si>
  <si>
    <t>Repairs &amp; Mtce - Theatres</t>
  </si>
  <si>
    <t>Repairs &amp; Mtce - Theatre Supplies</t>
  </si>
  <si>
    <t>Repairs &amp; Mtce - Theatre Equipment</t>
  </si>
  <si>
    <t>Repairs &amp; Mtce - Theatre Bldg Contracts</t>
  </si>
  <si>
    <t>Repairs &amp; Mtce - Theatre Equip Contracts</t>
  </si>
  <si>
    <t>Repairs &amp; Mtce - Studios</t>
  </si>
  <si>
    <t>Repairs &amp; Mtce - Studio Supplies</t>
  </si>
  <si>
    <t>Repairs &amp; Mtce - Studio Equipment</t>
  </si>
  <si>
    <t>Mtce. Contracts - Building</t>
  </si>
  <si>
    <t>Mtce. Contracts - Equipment</t>
  </si>
  <si>
    <t>Equipment Rental</t>
  </si>
  <si>
    <t>Waste Disposal</t>
  </si>
  <si>
    <t>Licenses &amp; Permits</t>
  </si>
  <si>
    <t>Consumables</t>
  </si>
  <si>
    <t>Linens</t>
  </si>
  <si>
    <t>Pest Control</t>
  </si>
  <si>
    <t>Purchase Discounts</t>
  </si>
  <si>
    <t>Utilities - Awards/Research/Budget</t>
  </si>
  <si>
    <t>Utilities - Heat</t>
  </si>
  <si>
    <t>Utilities - Electricity</t>
  </si>
  <si>
    <t>Utilities - Water</t>
  </si>
  <si>
    <t>Utilities - Bio Mass Fuel</t>
  </si>
  <si>
    <t>Space Rental</t>
  </si>
  <si>
    <t>Space Rental - UW/FDN</t>
  </si>
  <si>
    <t>Parking Space Rental</t>
  </si>
  <si>
    <t>Laundry Expenses</t>
  </si>
  <si>
    <t>Cleaning Supplies</t>
  </si>
  <si>
    <t>Cleaning Contracts</t>
  </si>
  <si>
    <t>Room Cleaning Services</t>
  </si>
  <si>
    <t>Security Contracts</t>
  </si>
  <si>
    <t>Property Taxes</t>
  </si>
  <si>
    <t>Insurance - Premiums</t>
  </si>
  <si>
    <t>Insurance - Deductible</t>
  </si>
  <si>
    <t>Insurance - Self Insurance</t>
  </si>
  <si>
    <t>Cash (Over) Short</t>
  </si>
  <si>
    <t>Bank Charges</t>
  </si>
  <si>
    <t>Wire Charges</t>
  </si>
  <si>
    <t>Merchant Fees - Visa/MC/Debit</t>
  </si>
  <si>
    <t>Principle &amp; Interest - Reimburseable Loans</t>
  </si>
  <si>
    <t>Interest Expense - LTD</t>
  </si>
  <si>
    <t>Interest Expense - Pension</t>
  </si>
  <si>
    <t>Interest Expense - ARO Accretion</t>
  </si>
  <si>
    <t>Interest Costs - Other</t>
  </si>
  <si>
    <t>Scholarships</t>
  </si>
  <si>
    <t>Bursaries</t>
  </si>
  <si>
    <t>Prizes</t>
  </si>
  <si>
    <t>Awards</t>
  </si>
  <si>
    <t>Grants To Related Parties</t>
  </si>
  <si>
    <t>Gifts To UWFDN FROM UW</t>
  </si>
  <si>
    <t>Gifts to UW from UWFDN</t>
  </si>
  <si>
    <t>Endowment Income Alloc - UWFDN to UW</t>
  </si>
  <si>
    <t>Gifts to Endowment</t>
  </si>
  <si>
    <t>External Grants &amp; Recoveries</t>
  </si>
  <si>
    <t>Overhead Charges - Internal</t>
  </si>
  <si>
    <t>Overhead Recoveries - Internal</t>
  </si>
  <si>
    <t>Internal Charges</t>
  </si>
  <si>
    <t>Internal Recoveries</t>
  </si>
  <si>
    <t>Internal Event Charges</t>
  </si>
  <si>
    <t>Internal Event Recoveries</t>
  </si>
  <si>
    <t>Indirect Res Cost Allocation</t>
  </si>
  <si>
    <t>Indirect Res Cost Recovery</t>
  </si>
  <si>
    <t>Revenues - Int Research Grants Received</t>
  </si>
  <si>
    <t>Expenses - Int Research Grants Awarded</t>
  </si>
  <si>
    <t>Internal Grants From Operating</t>
  </si>
  <si>
    <t>Transfers To/From Operating/Trust</t>
  </si>
  <si>
    <t>Inter/Intrafund Transfers</t>
  </si>
  <si>
    <t>Transfers to Capital</t>
  </si>
  <si>
    <t>Transfers to/from Strategic Provisions</t>
  </si>
  <si>
    <t>Internal Charges - Housing</t>
  </si>
  <si>
    <t>Transfer to Endowment</t>
  </si>
  <si>
    <t>Amort Exp - Budget</t>
  </si>
  <si>
    <t>Amort Exp - Roads &amp; Walkways</t>
  </si>
  <si>
    <t>Amort Exp - Buildings</t>
  </si>
  <si>
    <t>Amort Exp - Mechanical Upgrades</t>
  </si>
  <si>
    <t>Amort Exp - Leasehold Improvements</t>
  </si>
  <si>
    <t>Amort Exp - Furniture &amp; Equip</t>
  </si>
  <si>
    <t>Amort Exp - Capital Leases</t>
  </si>
  <si>
    <t>Amort Exp - Scientific Equipment</t>
  </si>
  <si>
    <t>Amort Exp - Computer Hdwe</t>
  </si>
  <si>
    <t>Amort Exp - Equip Leases/Vehicle</t>
  </si>
  <si>
    <t>Amort Exp - Major Comp Software</t>
  </si>
  <si>
    <t>Amort Exp - Library Acquisitions</t>
  </si>
  <si>
    <t>Amort Exp - Intangible Assets</t>
  </si>
  <si>
    <t>Amort Exp - ARO</t>
  </si>
  <si>
    <t>Endowment Capital Withdrawals</t>
  </si>
  <si>
    <t>Loss On Disposal Of Cap. Asset</t>
  </si>
  <si>
    <t>Acct</t>
  </si>
  <si>
    <t>Acct Descr</t>
  </si>
  <si>
    <t>14170</t>
  </si>
  <si>
    <t>30470</t>
  </si>
  <si>
    <t>30405</t>
  </si>
  <si>
    <t>Due From UWCRC</t>
  </si>
  <si>
    <t>Clearing Account - Phones</t>
  </si>
  <si>
    <t>Clearing Account - AR</t>
  </si>
  <si>
    <t>Department</t>
  </si>
  <si>
    <t>Dept</t>
  </si>
  <si>
    <t>Dept Descr</t>
  </si>
  <si>
    <t>1052</t>
  </si>
  <si>
    <t>University Secretariat</t>
  </si>
  <si>
    <t>1102</t>
  </si>
  <si>
    <t>Off of Institutional Analysis</t>
  </si>
  <si>
    <t>1152</t>
  </si>
  <si>
    <t>General Counsel</t>
  </si>
  <si>
    <t>2052</t>
  </si>
  <si>
    <t>President's Office</t>
  </si>
  <si>
    <t>2054</t>
  </si>
  <si>
    <t>External Relations - Memberships</t>
  </si>
  <si>
    <t>2056</t>
  </si>
  <si>
    <t>Engagement Contingency</t>
  </si>
  <si>
    <t>2058</t>
  </si>
  <si>
    <t>President's Office - Contingency</t>
  </si>
  <si>
    <t>2502</t>
  </si>
  <si>
    <t>AVP-Cap &amp; Strategic Initiatives (Blk by ML 05/18)</t>
  </si>
  <si>
    <t>3052</t>
  </si>
  <si>
    <t>VP Academic</t>
  </si>
  <si>
    <t>3054</t>
  </si>
  <si>
    <t>VP Academic - Faculty Expenses</t>
  </si>
  <si>
    <t>3056</t>
  </si>
  <si>
    <t>VP Academic - Vacancy Management - CLOSED KV 04-22</t>
  </si>
  <si>
    <t>3058</t>
  </si>
  <si>
    <t>VP Academic - Chairs Discretionary</t>
  </si>
  <si>
    <t>3060</t>
  </si>
  <si>
    <t>VP Academic - Contingency</t>
  </si>
  <si>
    <t>3062</t>
  </si>
  <si>
    <t>VP Academic - Support of Teaching</t>
  </si>
  <si>
    <t>3064</t>
  </si>
  <si>
    <t>VP Academic - Deputy provost &amp; Assoc VP Academic</t>
  </si>
  <si>
    <t>3066</t>
  </si>
  <si>
    <t>VP Academic - Art (J. Gibson)</t>
  </si>
  <si>
    <t>3068</t>
  </si>
  <si>
    <t>VP Academic - Indigenization</t>
  </si>
  <si>
    <t>3070</t>
  </si>
  <si>
    <t>VP Academic - Indigenous Languages</t>
  </si>
  <si>
    <t>3102</t>
  </si>
  <si>
    <t>Arts - General</t>
  </si>
  <si>
    <t>3104</t>
  </si>
  <si>
    <t>Arts - HS Acceleration Program</t>
  </si>
  <si>
    <t>3106</t>
  </si>
  <si>
    <t>Arts - WEC/CATEP</t>
  </si>
  <si>
    <t>3108</t>
  </si>
  <si>
    <t>Arts - Classics</t>
  </si>
  <si>
    <t>3110</t>
  </si>
  <si>
    <t>Arts - Criminal Justice</t>
  </si>
  <si>
    <t>3112</t>
  </si>
  <si>
    <t>Arts - English</t>
  </si>
  <si>
    <t>3114</t>
  </si>
  <si>
    <t>Arts - History</t>
  </si>
  <si>
    <t>3116</t>
  </si>
  <si>
    <t>Arts - Indigenous Studies</t>
  </si>
  <si>
    <t>3118</t>
  </si>
  <si>
    <t>Arts - Modern Languages &amp; Literatures</t>
  </si>
  <si>
    <t>3120</t>
  </si>
  <si>
    <t>Arts - Philosophy</t>
  </si>
  <si>
    <t>3122</t>
  </si>
  <si>
    <t>Arts - Psychology</t>
  </si>
  <si>
    <t>3124</t>
  </si>
  <si>
    <t>Arts - Political Science</t>
  </si>
  <si>
    <t>3126</t>
  </si>
  <si>
    <t>Arts - Religion &amp; Culture</t>
  </si>
  <si>
    <t>3128</t>
  </si>
  <si>
    <t>Arts - Rhetoric, Writing &amp; Commun.</t>
  </si>
  <si>
    <t>3130</t>
  </si>
  <si>
    <t>Arts - Sociology</t>
  </si>
  <si>
    <t>3132</t>
  </si>
  <si>
    <t>Arts - Theatre &amp; Film</t>
  </si>
  <si>
    <t>3134</t>
  </si>
  <si>
    <t>Arts - Urban &amp; Inner-City-Selkirk Av (use 3136)</t>
  </si>
  <si>
    <t>3136</t>
  </si>
  <si>
    <t>Arts - Urban and Inner City Studies</t>
  </si>
  <si>
    <t>3138</t>
  </si>
  <si>
    <t>Arts - Women's &amp; Gender Studies</t>
  </si>
  <si>
    <t>3140</t>
  </si>
  <si>
    <t>Arts - Interdisciplinary</t>
  </si>
  <si>
    <t>3142</t>
  </si>
  <si>
    <t>Arts - Teaching &amp; Learning</t>
  </si>
  <si>
    <t>3152</t>
  </si>
  <si>
    <t>Sciences Dept C/Over - Currie, J CLOSED KV 04-22</t>
  </si>
  <si>
    <t>3154</t>
  </si>
  <si>
    <t>Sciences - General</t>
  </si>
  <si>
    <t>3156</t>
  </si>
  <si>
    <t>Sciences - HS Acceleration Program CLOSED KV 04-22</t>
  </si>
  <si>
    <t>3158</t>
  </si>
  <si>
    <t>Sciences - Distance Courses CLOSED KV 04-22</t>
  </si>
  <si>
    <t>3160</t>
  </si>
  <si>
    <t>Sciences - Anthropology</t>
  </si>
  <si>
    <t>3162</t>
  </si>
  <si>
    <t>Sciences - Applied Computer Science</t>
  </si>
  <si>
    <t>3164</t>
  </si>
  <si>
    <t>Sciences - Biology</t>
  </si>
  <si>
    <t>3166</t>
  </si>
  <si>
    <t>Sciences - Chemistry</t>
  </si>
  <si>
    <t>3168</t>
  </si>
  <si>
    <t>Sciences - Environmental Studies</t>
  </si>
  <si>
    <t>3170</t>
  </si>
  <si>
    <t>Sciences - SS Environmental Studies CLOSED KV04-22</t>
  </si>
  <si>
    <t>3172</t>
  </si>
  <si>
    <t>Sciences - Geography</t>
  </si>
  <si>
    <t>3174</t>
  </si>
  <si>
    <t>Sciences - Mathematics &amp; Statistics</t>
  </si>
  <si>
    <t>3175</t>
  </si>
  <si>
    <t>Sciences - Math &amp; Science Tutoring Centre</t>
  </si>
  <si>
    <t>3176</t>
  </si>
  <si>
    <t>Sciences - Physics</t>
  </si>
  <si>
    <t>3178</t>
  </si>
  <si>
    <t>Sciences - Biochemistry CLOSED KV 04-22</t>
  </si>
  <si>
    <t>3180</t>
  </si>
  <si>
    <t>Sciences - Mini Enrichment</t>
  </si>
  <si>
    <t>3182</t>
  </si>
  <si>
    <t>Sciences - Infectious Disease Sum Inst CLOSED 4-22</t>
  </si>
  <si>
    <t>3202</t>
  </si>
  <si>
    <t>Education - General</t>
  </si>
  <si>
    <t>3204</t>
  </si>
  <si>
    <t>Education - Practicum Fees</t>
  </si>
  <si>
    <t>3206</t>
  </si>
  <si>
    <t>Education - Post Bac Program</t>
  </si>
  <si>
    <t>3208</t>
  </si>
  <si>
    <t>Education - Recreation Project</t>
  </si>
  <si>
    <t>3210</t>
  </si>
  <si>
    <t>Education - Development Studies</t>
  </si>
  <si>
    <t>3212</t>
  </si>
  <si>
    <t>Arts - Aboriginal Language</t>
  </si>
  <si>
    <t>3214</t>
  </si>
  <si>
    <t>Education - Funded Programs</t>
  </si>
  <si>
    <t>3216</t>
  </si>
  <si>
    <t>Education - W.E.C.</t>
  </si>
  <si>
    <t>3218</t>
  </si>
  <si>
    <t>Education - CATEP</t>
  </si>
  <si>
    <t>3220</t>
  </si>
  <si>
    <t>Education - Marriage&amp; Family Therapy</t>
  </si>
  <si>
    <t>3222</t>
  </si>
  <si>
    <t>ELP - Global Welcome Centre (use 3560)</t>
  </si>
  <si>
    <t>3252</t>
  </si>
  <si>
    <t>Business &amp; Econ - General</t>
  </si>
  <si>
    <t>3254</t>
  </si>
  <si>
    <t>Business &amp; Econ - Work Integrated Learning</t>
  </si>
  <si>
    <t>3256</t>
  </si>
  <si>
    <t>Business &amp; Econ - Co op</t>
  </si>
  <si>
    <t>3258</t>
  </si>
  <si>
    <t>Business &amp; Econ - EBBA</t>
  </si>
  <si>
    <t>3260</t>
  </si>
  <si>
    <t>Bus &amp; Econ - Dist Courses - Never used. Bk by FH</t>
  </si>
  <si>
    <t>3262</t>
  </si>
  <si>
    <t>Business &amp; Econ - Business/Admin</t>
  </si>
  <si>
    <t>3264</t>
  </si>
  <si>
    <t>Business &amp; Econ - Economics</t>
  </si>
  <si>
    <t>3302</t>
  </si>
  <si>
    <t>Kinesiology-General</t>
  </si>
  <si>
    <t>3304</t>
  </si>
  <si>
    <t>Kinesiology &amp; Applied Health</t>
  </si>
  <si>
    <t>3352</t>
  </si>
  <si>
    <t>Athletics - Administration</t>
  </si>
  <si>
    <t>3354</t>
  </si>
  <si>
    <t>Athletics - Wesmen Teams</t>
  </si>
  <si>
    <t>3356</t>
  </si>
  <si>
    <t>3357</t>
  </si>
  <si>
    <t>3358</t>
  </si>
  <si>
    <t>Athletics - Athletic Therapy</t>
  </si>
  <si>
    <t>3360</t>
  </si>
  <si>
    <t>Athletics - Community - Bk by ML Mar 31/18</t>
  </si>
  <si>
    <t>3362</t>
  </si>
  <si>
    <t>Athletics - Sponsorship - Bk by ML Mar 31/18</t>
  </si>
  <si>
    <t>3364</t>
  </si>
  <si>
    <t>Athletics - Rec. Services - Bk by ML Mar 31/18</t>
  </si>
  <si>
    <t>3366</t>
  </si>
  <si>
    <t>Athletics - Special Events - Bk by ML Mar 31/18</t>
  </si>
  <si>
    <t>3368</t>
  </si>
  <si>
    <t>Athletics - Hlth &amp; RecPlex - Bk by ML Mar 31/18</t>
  </si>
  <si>
    <t>3370</t>
  </si>
  <si>
    <t>Athletics - Self Funded Programs</t>
  </si>
  <si>
    <t>3372</t>
  </si>
  <si>
    <t>3374</t>
  </si>
  <si>
    <t>3402</t>
  </si>
  <si>
    <t>Centre For Rupertsland Studies</t>
  </si>
  <si>
    <t>3404</t>
  </si>
  <si>
    <t>Inst Women's &amp; Gender Studies</t>
  </si>
  <si>
    <t>3406</t>
  </si>
  <si>
    <t>Chair - Mennonite Studies</t>
  </si>
  <si>
    <t>3408</t>
  </si>
  <si>
    <t>Chair - German Cdn Studies</t>
  </si>
  <si>
    <t>3410</t>
  </si>
  <si>
    <t>Chair - Global Governance -CLOSED -See award 80104</t>
  </si>
  <si>
    <t>3412</t>
  </si>
  <si>
    <t>Child Literature</t>
  </si>
  <si>
    <t>3414</t>
  </si>
  <si>
    <t>Chair - Cisco</t>
  </si>
  <si>
    <t>3416</t>
  </si>
  <si>
    <t>Richardson College</t>
  </si>
  <si>
    <t>3418</t>
  </si>
  <si>
    <t>International Global College</t>
  </si>
  <si>
    <t>3420</t>
  </si>
  <si>
    <t>GC-Spring/Summer Institute</t>
  </si>
  <si>
    <t>3422</t>
  </si>
  <si>
    <t>CITL - Bk by ML Oct 25/18</t>
  </si>
  <si>
    <t>3424</t>
  </si>
  <si>
    <t>CTLT</t>
  </si>
  <si>
    <t>3426</t>
  </si>
  <si>
    <t>Online Course</t>
  </si>
  <si>
    <t>3428</t>
  </si>
  <si>
    <t>On-Line Learning</t>
  </si>
  <si>
    <t>3430</t>
  </si>
  <si>
    <t>Distributed/Distance Learning-block11/10/2021Mauri</t>
  </si>
  <si>
    <t>3432</t>
  </si>
  <si>
    <t>U W - Online</t>
  </si>
  <si>
    <t>3434</t>
  </si>
  <si>
    <t>Campus MB - Learnlinc</t>
  </si>
  <si>
    <t>3436</t>
  </si>
  <si>
    <t>Campus MB - Online</t>
  </si>
  <si>
    <t>3438</t>
  </si>
  <si>
    <t>Campus MB - Online - Expansion</t>
  </si>
  <si>
    <t>3440</t>
  </si>
  <si>
    <t>Eastman Education Centre</t>
  </si>
  <si>
    <t>3452</t>
  </si>
  <si>
    <t>Library</t>
  </si>
  <si>
    <t>3502</t>
  </si>
  <si>
    <t>Grad Studies - Joint Masters Programs</t>
  </si>
  <si>
    <t>3504</t>
  </si>
  <si>
    <t>Grad Studies - General Program</t>
  </si>
  <si>
    <t>3506</t>
  </si>
  <si>
    <t>Grad Studies - Anthropology</t>
  </si>
  <si>
    <t>3508</t>
  </si>
  <si>
    <t>Grad Studies - Masters in Management</t>
  </si>
  <si>
    <t>3552</t>
  </si>
  <si>
    <t>ELP- Summer Explore</t>
  </si>
  <si>
    <t>3554</t>
  </si>
  <si>
    <t>ELP - August Intensive</t>
  </si>
  <si>
    <t>3556</t>
  </si>
  <si>
    <t>ELP - 14 Week Program</t>
  </si>
  <si>
    <t>3558</t>
  </si>
  <si>
    <t>ELP - Spring Explore</t>
  </si>
  <si>
    <t>3560</t>
  </si>
  <si>
    <t>ELP - English Specific Purpose</t>
  </si>
  <si>
    <t>3562</t>
  </si>
  <si>
    <t>ELP - Homestay</t>
  </si>
  <si>
    <t>3564</t>
  </si>
  <si>
    <t>ELP - July Intensive</t>
  </si>
  <si>
    <t>3566</t>
  </si>
  <si>
    <t>ELP - January Intensive</t>
  </si>
  <si>
    <t>3568</t>
  </si>
  <si>
    <t>ELP - ESP Customized Program</t>
  </si>
  <si>
    <t>3570</t>
  </si>
  <si>
    <t>ELP - CWE Summer</t>
  </si>
  <si>
    <t>3572</t>
  </si>
  <si>
    <t>ELP - CWE Winter</t>
  </si>
  <si>
    <t>3574</t>
  </si>
  <si>
    <t>ELP - TCP Program</t>
  </si>
  <si>
    <t>3576</t>
  </si>
  <si>
    <t>ELP - Operating</t>
  </si>
  <si>
    <t>3578</t>
  </si>
  <si>
    <t>ELP - June Intensive</t>
  </si>
  <si>
    <t>3602</t>
  </si>
  <si>
    <t>PACE - Operating Account</t>
  </si>
  <si>
    <t>3604</t>
  </si>
  <si>
    <t>PACE - Marketing (Operating)</t>
  </si>
  <si>
    <t>3606</t>
  </si>
  <si>
    <t>PACE - Full-Time</t>
  </si>
  <si>
    <t>3608</t>
  </si>
  <si>
    <t>PACE - Part-Time</t>
  </si>
  <si>
    <t>3610</t>
  </si>
  <si>
    <t>PACE - Contracts</t>
  </si>
  <si>
    <t>3612</t>
  </si>
  <si>
    <t>PACE - Partnerships</t>
  </si>
  <si>
    <t>3614</t>
  </si>
  <si>
    <t>PACE - Other</t>
  </si>
  <si>
    <t>3652</t>
  </si>
  <si>
    <t>Collegiate - General</t>
  </si>
  <si>
    <t>3654</t>
  </si>
  <si>
    <t>Collegiate - Model School - locked-Use 3652-3287</t>
  </si>
  <si>
    <t>3702</t>
  </si>
  <si>
    <t>Grad Studies - Theology</t>
  </si>
  <si>
    <t>4052</t>
  </si>
  <si>
    <t>Student Life - General</t>
  </si>
  <si>
    <t>4102</t>
  </si>
  <si>
    <t>Stu Recruit &amp; Institutional Relations - General</t>
  </si>
  <si>
    <t>4104</t>
  </si>
  <si>
    <t>Enroll Serv - Std Financial Assistance</t>
  </si>
  <si>
    <t>4106</t>
  </si>
  <si>
    <t>Enroll Serv - Int Exch Program</t>
  </si>
  <si>
    <t>4108</t>
  </si>
  <si>
    <t>Enroll Serv - Strategic Enrl Mgmt</t>
  </si>
  <si>
    <t>4110</t>
  </si>
  <si>
    <t>International</t>
  </si>
  <si>
    <t>4112</t>
  </si>
  <si>
    <t>Student Recruitment &amp; Institutional Relations</t>
  </si>
  <si>
    <t>4114</t>
  </si>
  <si>
    <t>Enroll Serv - Admissions</t>
  </si>
  <si>
    <t>4116</t>
  </si>
  <si>
    <t>Enroll Serv - Awards</t>
  </si>
  <si>
    <t>4118</t>
  </si>
  <si>
    <t>Enroll Serv - Opport Fund Tuition Credit</t>
  </si>
  <si>
    <t>4122</t>
  </si>
  <si>
    <t>Recruit - Agent Commissions</t>
  </si>
  <si>
    <t>4152</t>
  </si>
  <si>
    <t>Registrar - General</t>
  </si>
  <si>
    <t>4154</t>
  </si>
  <si>
    <t>Registrar - Std Serv Contingency</t>
  </si>
  <si>
    <t>4156</t>
  </si>
  <si>
    <t>Registrar - Grad Studies</t>
  </si>
  <si>
    <t>4158</t>
  </si>
  <si>
    <t>Registrar - Std Relations</t>
  </si>
  <si>
    <t>4160</t>
  </si>
  <si>
    <t>Registrar - Records</t>
  </si>
  <si>
    <t>4162</t>
  </si>
  <si>
    <t>Registrar - General Access Admissions</t>
  </si>
  <si>
    <t>4164</t>
  </si>
  <si>
    <t>Timetabling/Scheduling Office</t>
  </si>
  <si>
    <t>4166</t>
  </si>
  <si>
    <t>Multidisciplinary Committee</t>
  </si>
  <si>
    <t>4202</t>
  </si>
  <si>
    <t>Std Life - Health Services</t>
  </si>
  <si>
    <t>4204</t>
  </si>
  <si>
    <t>Std Life - Career Srv - Use Dept 4214</t>
  </si>
  <si>
    <t>4206</t>
  </si>
  <si>
    <t>Std Life - Student Central</t>
  </si>
  <si>
    <t>4208</t>
  </si>
  <si>
    <t>Std Life - Aboriginal Initiatives</t>
  </si>
  <si>
    <t>4210</t>
  </si>
  <si>
    <t>Std Life - International Stds</t>
  </si>
  <si>
    <t>4212</t>
  </si>
  <si>
    <t>Std Life - Counselling</t>
  </si>
  <si>
    <t>4214</t>
  </si>
  <si>
    <t>Std Life - Student Advisors</t>
  </si>
  <si>
    <t>4216</t>
  </si>
  <si>
    <t>Std Life - Accessibility Services</t>
  </si>
  <si>
    <t>4218</t>
  </si>
  <si>
    <t>Enrol Services - Adult Learning</t>
  </si>
  <si>
    <t>4220</t>
  </si>
  <si>
    <t>Std life - Student Services</t>
  </si>
  <si>
    <t>5052</t>
  </si>
  <si>
    <t>VP Fin &amp; Admin - General</t>
  </si>
  <si>
    <t>5054</t>
  </si>
  <si>
    <t>VP Fin &amp; Admin - Vacancy Mgmt</t>
  </si>
  <si>
    <t>5102</t>
  </si>
  <si>
    <t>Finance - Institution Wide</t>
  </si>
  <si>
    <t>5104</t>
  </si>
  <si>
    <t>Finance - Financial Services</t>
  </si>
  <si>
    <t>5106</t>
  </si>
  <si>
    <t>Finance - Credit Card Charges</t>
  </si>
  <si>
    <t>5108</t>
  </si>
  <si>
    <t>Finance - Loans</t>
  </si>
  <si>
    <t>5110</t>
  </si>
  <si>
    <t>Finance - Loan/Grants</t>
  </si>
  <si>
    <t>5112</t>
  </si>
  <si>
    <t>Finance - Insurance</t>
  </si>
  <si>
    <t>5114</t>
  </si>
  <si>
    <t>Finance - Pandemic expenses CLOSED 03-22</t>
  </si>
  <si>
    <t>5152</t>
  </si>
  <si>
    <t>Facilities - Physical Plant</t>
  </si>
  <si>
    <t>5154</t>
  </si>
  <si>
    <t>Facilities - Utilities</t>
  </si>
  <si>
    <t>5156</t>
  </si>
  <si>
    <t>Space Management</t>
  </si>
  <si>
    <t>5158</t>
  </si>
  <si>
    <t>Facilities - 460 Portage</t>
  </si>
  <si>
    <t>5202</t>
  </si>
  <si>
    <t>IT - Chief Information Officer</t>
  </si>
  <si>
    <t>5204</t>
  </si>
  <si>
    <t>IT - Technology Solutions Centre</t>
  </si>
  <si>
    <t>5206</t>
  </si>
  <si>
    <t>IT - IPV4</t>
  </si>
  <si>
    <t>5208</t>
  </si>
  <si>
    <t>IT - Computer Purchases</t>
  </si>
  <si>
    <t>5210</t>
  </si>
  <si>
    <t>IT - Info Tech Fee</t>
  </si>
  <si>
    <t>5212</t>
  </si>
  <si>
    <t>IT - Media Services</t>
  </si>
  <si>
    <t>5214</t>
  </si>
  <si>
    <t>IT - Centre for Academic Technology</t>
  </si>
  <si>
    <t>5252</t>
  </si>
  <si>
    <t>Anc Business VPF - Parking</t>
  </si>
  <si>
    <t>5254</t>
  </si>
  <si>
    <t>Anc Business VPF - Printing</t>
  </si>
  <si>
    <t>5256</t>
  </si>
  <si>
    <t>Anc Business VPF - General</t>
  </si>
  <si>
    <t>5302</t>
  </si>
  <si>
    <t>Anc Business - Housing - Balmoral</t>
  </si>
  <si>
    <t>5304</t>
  </si>
  <si>
    <t>Anc Business - Housing - Spence</t>
  </si>
  <si>
    <t>5306</t>
  </si>
  <si>
    <t>Anc Business - Housing - Lions Manor - close ML</t>
  </si>
  <si>
    <t>5308</t>
  </si>
  <si>
    <t>Anc Business - McFeetors Hall</t>
  </si>
  <si>
    <t>5310</t>
  </si>
  <si>
    <t>Anc Business - 432 Furby</t>
  </si>
  <si>
    <t>5312</t>
  </si>
  <si>
    <t>Anc Business - Residence Life Services</t>
  </si>
  <si>
    <t>5314</t>
  </si>
  <si>
    <t>Anc Business - Book Store</t>
  </si>
  <si>
    <t>5316</t>
  </si>
  <si>
    <t>Anc Business - Food Services</t>
  </si>
  <si>
    <t>5318</t>
  </si>
  <si>
    <t>Anc Business - Campus Living</t>
  </si>
  <si>
    <t>6102</t>
  </si>
  <si>
    <t>HR - General</t>
  </si>
  <si>
    <t>6104</t>
  </si>
  <si>
    <t>HR- Administered Funds</t>
  </si>
  <si>
    <t>6106</t>
  </si>
  <si>
    <t>HR - Human Rights &amp; Diversity</t>
  </si>
  <si>
    <t>6108</t>
  </si>
  <si>
    <t>HR - Search Committees</t>
  </si>
  <si>
    <t>6152</t>
  </si>
  <si>
    <t>Security</t>
  </si>
  <si>
    <t>6202</t>
  </si>
  <si>
    <t>Risk Mgmt &amp; Operational Audit</t>
  </si>
  <si>
    <t>6252</t>
  </si>
  <si>
    <t>Emergency Preparedness</t>
  </si>
  <si>
    <t>6254</t>
  </si>
  <si>
    <t>Safety</t>
  </si>
  <si>
    <t>6302</t>
  </si>
  <si>
    <t>Sustainability</t>
  </si>
  <si>
    <t>7052</t>
  </si>
  <si>
    <t>VP Research - General</t>
  </si>
  <si>
    <t>7054</t>
  </si>
  <si>
    <t>IUS Administration</t>
  </si>
  <si>
    <t>7056</t>
  </si>
  <si>
    <t>IUS MPPI  CLOSED</t>
  </si>
  <si>
    <t>7058</t>
  </si>
  <si>
    <t>Vivarium</t>
  </si>
  <si>
    <t>7060</t>
  </si>
  <si>
    <t>VP Research - UW Research</t>
  </si>
  <si>
    <t>7062</t>
  </si>
  <si>
    <t>VP Research - Contract Recoveries</t>
  </si>
  <si>
    <t>7064</t>
  </si>
  <si>
    <t>VP Research - Internal Research Grants</t>
  </si>
  <si>
    <t>8052</t>
  </si>
  <si>
    <t>Engagement</t>
  </si>
  <si>
    <t>8054</t>
  </si>
  <si>
    <t>Engagement- Reunions</t>
  </si>
  <si>
    <t>8102</t>
  </si>
  <si>
    <t>Indigenous  Advisory Circle</t>
  </si>
  <si>
    <t>8104</t>
  </si>
  <si>
    <t>Indigenous Engagement</t>
  </si>
  <si>
    <t>8106</t>
  </si>
  <si>
    <t>Indigenous Contingency</t>
  </si>
  <si>
    <t>8152</t>
  </si>
  <si>
    <t>Marketing &amp; Communication</t>
  </si>
  <si>
    <t>8202</t>
  </si>
  <si>
    <t>Fundraising - Development</t>
  </si>
  <si>
    <t>8204</t>
  </si>
  <si>
    <t>Fundraising - Advancement Services</t>
  </si>
  <si>
    <t>8252</t>
  </si>
  <si>
    <t>Alumni Affairs</t>
  </si>
  <si>
    <t>8254</t>
  </si>
  <si>
    <t>Alumni Affairs - Database Systems</t>
  </si>
  <si>
    <t>8302</t>
  </si>
  <si>
    <t>Innovative Learning Ctr - Closed - Use award 80061</t>
  </si>
  <si>
    <t>8306</t>
  </si>
  <si>
    <t>Comm Affairs - Blked by C Gislason Nov 15/17</t>
  </si>
  <si>
    <t>8308</t>
  </si>
  <si>
    <t>Comm Affairs - Wii chiiwaakanak</t>
  </si>
  <si>
    <t>8352</t>
  </si>
  <si>
    <t>Events - University</t>
  </si>
  <si>
    <t>8354</t>
  </si>
  <si>
    <t>Events - Conference Services</t>
  </si>
  <si>
    <t>9050</t>
  </si>
  <si>
    <t>9052</t>
  </si>
  <si>
    <t>9054</t>
  </si>
  <si>
    <t>Univ Wide - Income</t>
  </si>
  <si>
    <t>9056</t>
  </si>
  <si>
    <t>9058</t>
  </si>
  <si>
    <t>9060</t>
  </si>
  <si>
    <t>Univ Wide - Board Of Regents</t>
  </si>
  <si>
    <t>9062</t>
  </si>
  <si>
    <t>Univ Wide - UWCRC Support</t>
  </si>
  <si>
    <t>9064</t>
  </si>
  <si>
    <t>Univ Wide - Deferred Std Revenue</t>
  </si>
  <si>
    <t>9066</t>
  </si>
  <si>
    <t>Univ Wide - LTD Annual Pension Costs</t>
  </si>
  <si>
    <t>9068</t>
  </si>
  <si>
    <t>Univ Wide - Amortization &amp; Int Accretion - ARO</t>
  </si>
  <si>
    <t>9102</t>
  </si>
  <si>
    <t>Strategic Provisions</t>
  </si>
  <si>
    <t>9104</t>
  </si>
  <si>
    <t>Strat Prov - Capital Reserve</t>
  </si>
  <si>
    <t>9106</t>
  </si>
  <si>
    <t>Strat Prov - ELP Carry Fwd</t>
  </si>
  <si>
    <t>9108</t>
  </si>
  <si>
    <t>Strat Prov - Collegiate Carry Fwd</t>
  </si>
  <si>
    <t>9110</t>
  </si>
  <si>
    <t>Strat Prov - PACE Carry Fwd</t>
  </si>
  <si>
    <t>9112</t>
  </si>
  <si>
    <t>Strat Prov - Education Post-Bac Prog</t>
  </si>
  <si>
    <t>9114</t>
  </si>
  <si>
    <t>Strat Prov - Business &amp; Econ</t>
  </si>
  <si>
    <t>9116</t>
  </si>
  <si>
    <t>Strat Prov - Media Upgrade - EG Hall</t>
  </si>
  <si>
    <t>9118</t>
  </si>
  <si>
    <t>Strat Prov - Athletics</t>
  </si>
  <si>
    <t>9120</t>
  </si>
  <si>
    <t>Strat Prov - Grad Studies</t>
  </si>
  <si>
    <t>9152</t>
  </si>
  <si>
    <t>Strat Prov - FGS Applied Computer Science</t>
  </si>
  <si>
    <t>9154</t>
  </si>
  <si>
    <t>Strat Prov - FGS Cultural Studies</t>
  </si>
  <si>
    <t>9156</t>
  </si>
  <si>
    <t>Strat Prov - FGS Criminal Justice</t>
  </si>
  <si>
    <t>9158</t>
  </si>
  <si>
    <t>Strat Prov - FGS Indigenous Governance</t>
  </si>
  <si>
    <t>9160</t>
  </si>
  <si>
    <t>Strat Prov - FGS Bio Science</t>
  </si>
  <si>
    <t>9162</t>
  </si>
  <si>
    <t>Strat Prov - FGS ERDC</t>
  </si>
  <si>
    <t>9164</t>
  </si>
  <si>
    <t>Strat Prov - FGS Masters in Mgnt (MIM)</t>
  </si>
  <si>
    <t>9166</t>
  </si>
  <si>
    <t>Strat Prov - FGS Environ. &amp; Social Change (MESC)</t>
  </si>
  <si>
    <t>9202</t>
  </si>
  <si>
    <t>Not used</t>
  </si>
  <si>
    <t>9204</t>
  </si>
  <si>
    <t>9206</t>
  </si>
  <si>
    <t>9208</t>
  </si>
  <si>
    <t>9252</t>
  </si>
  <si>
    <t>9302</t>
  </si>
  <si>
    <t>9304</t>
  </si>
  <si>
    <t>9306</t>
  </si>
  <si>
    <t>9308</t>
  </si>
  <si>
    <t>9310</t>
  </si>
  <si>
    <t>9352</t>
  </si>
  <si>
    <t>9354</t>
  </si>
  <si>
    <t>9356</t>
  </si>
  <si>
    <t>9358</t>
  </si>
  <si>
    <t>9902</t>
  </si>
  <si>
    <t>EAL Def'd Mtnc Grant</t>
  </si>
  <si>
    <t>9904</t>
  </si>
  <si>
    <t>EAL Capital Grant</t>
  </si>
  <si>
    <t>9906</t>
  </si>
  <si>
    <t>EAL Sustainability Grant</t>
  </si>
  <si>
    <t>9908</t>
  </si>
  <si>
    <t>Major Projects</t>
  </si>
  <si>
    <t>9910</t>
  </si>
  <si>
    <t>Minor Projects</t>
  </si>
  <si>
    <t>9912</t>
  </si>
  <si>
    <t>Non EAL Grant</t>
  </si>
  <si>
    <t>9914</t>
  </si>
  <si>
    <t>Month-End Balancing</t>
  </si>
  <si>
    <t>Open</t>
  </si>
  <si>
    <t>Sub-Department</t>
  </si>
  <si>
    <t>SubDept</t>
  </si>
  <si>
    <t>SubDept Descr</t>
  </si>
  <si>
    <t>Dept Descr1</t>
  </si>
  <si>
    <t>SubDept1</t>
  </si>
  <si>
    <t>1051</t>
  </si>
  <si>
    <t>University Board of Regents</t>
  </si>
  <si>
    <t>1053</t>
  </si>
  <si>
    <t>University Senate</t>
  </si>
  <si>
    <t>2001</t>
  </si>
  <si>
    <t>President's Residence</t>
  </si>
  <si>
    <t>3001</t>
  </si>
  <si>
    <t>B.Ed- History Summer Institute</t>
  </si>
  <si>
    <t>3003</t>
  </si>
  <si>
    <t>French St. - Lang. Lab Upgrade</t>
  </si>
  <si>
    <t>3004</t>
  </si>
  <si>
    <t>Arts - Carol Shelds Writer in Residence</t>
  </si>
  <si>
    <t>3005</t>
  </si>
  <si>
    <t>Sociology - Workshop</t>
  </si>
  <si>
    <t>3006</t>
  </si>
  <si>
    <t>Arts - Juice Journal</t>
  </si>
  <si>
    <t>3007</t>
  </si>
  <si>
    <t>Applied Computer Science</t>
  </si>
  <si>
    <t>3009</t>
  </si>
  <si>
    <t>Chemistry</t>
  </si>
  <si>
    <t>3011</t>
  </si>
  <si>
    <t>Geography</t>
  </si>
  <si>
    <t>3013</t>
  </si>
  <si>
    <t>Mathematics &amp; Statistics</t>
  </si>
  <si>
    <t>3015</t>
  </si>
  <si>
    <t>Physics</t>
  </si>
  <si>
    <t>3017</t>
  </si>
  <si>
    <t>Dean Of Science</t>
  </si>
  <si>
    <t>3019</t>
  </si>
  <si>
    <t>Biology</t>
  </si>
  <si>
    <t>3021</t>
  </si>
  <si>
    <t>Anthro - Archeology Hand Book</t>
  </si>
  <si>
    <t>3023</t>
  </si>
  <si>
    <t>Archaeology Field School</t>
  </si>
  <si>
    <t>3025</t>
  </si>
  <si>
    <t>International Field School</t>
  </si>
  <si>
    <t>3027</t>
  </si>
  <si>
    <t>Chemistry Lab Manuals</t>
  </si>
  <si>
    <t>3029</t>
  </si>
  <si>
    <t>Maths - Learning Centre</t>
  </si>
  <si>
    <t>3031</t>
  </si>
  <si>
    <t>Educ - PBDE Indig Knowledge</t>
  </si>
  <si>
    <t>3033</t>
  </si>
  <si>
    <t>Education - ITEP CLOSED</t>
  </si>
  <si>
    <t>3035</t>
  </si>
  <si>
    <t>3037</t>
  </si>
  <si>
    <t>Education - Thailand</t>
  </si>
  <si>
    <t>3039</t>
  </si>
  <si>
    <t>Education - Asia  CLOSED</t>
  </si>
  <si>
    <t>3041</t>
  </si>
  <si>
    <t>Education - Brazil</t>
  </si>
  <si>
    <t>3043</t>
  </si>
  <si>
    <t>Education - Developmental Studies - International</t>
  </si>
  <si>
    <t>3045</t>
  </si>
  <si>
    <t>Education - Publishing Initiative</t>
  </si>
  <si>
    <t>3047</t>
  </si>
  <si>
    <t>Education - Build From Within</t>
  </si>
  <si>
    <t>Teaching History Inst</t>
  </si>
  <si>
    <t>3101</t>
  </si>
  <si>
    <t>Arts - Crossings journal</t>
  </si>
  <si>
    <t>3151</t>
  </si>
  <si>
    <t>Lab Fees</t>
  </si>
  <si>
    <t>Science - Student Poster Competition</t>
  </si>
  <si>
    <t>3153</t>
  </si>
  <si>
    <t>Science - UCN Field Course</t>
  </si>
  <si>
    <t>3155</t>
  </si>
  <si>
    <t>Science - ECO CDA Accreditation</t>
  </si>
  <si>
    <t>3157</t>
  </si>
  <si>
    <t>Science - Silver Ring Award Ceremony</t>
  </si>
  <si>
    <t>3169</t>
  </si>
  <si>
    <t>Infectious Diseases-Sum/Inst.</t>
  </si>
  <si>
    <t>3171</t>
  </si>
  <si>
    <t>GC - Introduction to Global Citizenship</t>
  </si>
  <si>
    <t>GC HR 2200 History of Human Rights</t>
  </si>
  <si>
    <t>3173</t>
  </si>
  <si>
    <t>GC Indigenous/Human Right/LA</t>
  </si>
  <si>
    <t>ST: Human Rights and Terrorism</t>
  </si>
  <si>
    <t>3177</t>
  </si>
  <si>
    <t>GC-ST: Conflict, Genocide &amp; War: A Hum Rgts Resp</t>
  </si>
  <si>
    <t>3179</t>
  </si>
  <si>
    <t>GC Manitoba Field Course</t>
  </si>
  <si>
    <t>3181</t>
  </si>
  <si>
    <t>ST: Children in War Zones</t>
  </si>
  <si>
    <t>3183</t>
  </si>
  <si>
    <t>GC - Education is a Human Rights</t>
  </si>
  <si>
    <t>3185</t>
  </si>
  <si>
    <t>GC Independent Study Hrgs</t>
  </si>
  <si>
    <t>3187</t>
  </si>
  <si>
    <t>Library - Open ILL</t>
  </si>
  <si>
    <t>3189</t>
  </si>
  <si>
    <t>Indirect Cost Of Research BK by ML</t>
  </si>
  <si>
    <t>3191</t>
  </si>
  <si>
    <t>GSP - Aboriginal Studies</t>
  </si>
  <si>
    <t>3192</t>
  </si>
  <si>
    <t>GSP - Criminal Justice</t>
  </si>
  <si>
    <t>3193</t>
  </si>
  <si>
    <t>GSP -  Bio Science</t>
  </si>
  <si>
    <t>3194</t>
  </si>
  <si>
    <t>GSP - Indigenous Summar Scholars</t>
  </si>
  <si>
    <t>3195</t>
  </si>
  <si>
    <t>GSP - Applied Computing</t>
  </si>
  <si>
    <t>3196</t>
  </si>
  <si>
    <t>GSP - MESC  (Masters in Environ and Social Change)</t>
  </si>
  <si>
    <t>3197</t>
  </si>
  <si>
    <t>GSP - Cultural Studies</t>
  </si>
  <si>
    <t>3198</t>
  </si>
  <si>
    <t>GSP - Higher Education Teaching Certificate</t>
  </si>
  <si>
    <t>3199</t>
  </si>
  <si>
    <t>GSP - Masters In Dev Practice</t>
  </si>
  <si>
    <t>3200</t>
  </si>
  <si>
    <t>GSP - Masters in Management</t>
  </si>
  <si>
    <t>3201</t>
  </si>
  <si>
    <t>GSP - ERDE</t>
  </si>
  <si>
    <t>GSP - 3MT Competition</t>
  </si>
  <si>
    <t>3203</t>
  </si>
  <si>
    <t>GSP - QE II- Scholars - Outgoing</t>
  </si>
  <si>
    <t>3205</t>
  </si>
  <si>
    <t>GSP - QE II - Interns - Outgoing</t>
  </si>
  <si>
    <t>3207</t>
  </si>
  <si>
    <t>GSP - QE II - Scholars - Incoming</t>
  </si>
  <si>
    <t>3209</t>
  </si>
  <si>
    <t>PACE - Development Costs</t>
  </si>
  <si>
    <t>PACE - Community Prog - OP</t>
  </si>
  <si>
    <t>3211</t>
  </si>
  <si>
    <t>PACE - FT - Network Security</t>
  </si>
  <si>
    <t>PACE - Professional Std - OP</t>
  </si>
  <si>
    <t>3213</t>
  </si>
  <si>
    <t>PACE - FT - Network Securities</t>
  </si>
  <si>
    <t>3215</t>
  </si>
  <si>
    <t>PACE - FT - Web Development</t>
  </si>
  <si>
    <t>3217</t>
  </si>
  <si>
    <t>3219</t>
  </si>
  <si>
    <t>PACE - FT - Educational Assistant</t>
  </si>
  <si>
    <t>3221</t>
  </si>
  <si>
    <t>3223</t>
  </si>
  <si>
    <t>3225</t>
  </si>
  <si>
    <t>PACE - FT - Human Resources</t>
  </si>
  <si>
    <t>3227</t>
  </si>
  <si>
    <t>PACE - FT - Public Relations Diploma</t>
  </si>
  <si>
    <t>3229</t>
  </si>
  <si>
    <t>PACE - FT - Project Management</t>
  </si>
  <si>
    <t>3231</t>
  </si>
  <si>
    <t>3233</t>
  </si>
  <si>
    <t>PACE - FT - Mgmt &amp; Fin Leadership</t>
  </si>
  <si>
    <t>3235</t>
  </si>
  <si>
    <t>3237</t>
  </si>
  <si>
    <t>PACE - FT - Marketing Mgmt</t>
  </si>
  <si>
    <t>3239</t>
  </si>
  <si>
    <t>PACE - PT - IT Studies</t>
  </si>
  <si>
    <t>3241</t>
  </si>
  <si>
    <t>PACE - PT - Educational Assistant</t>
  </si>
  <si>
    <t>3243</t>
  </si>
  <si>
    <t>PACE - PT - Professional Studies</t>
  </si>
  <si>
    <t>3245</t>
  </si>
  <si>
    <t>PACE - PT - MB Arts &amp; Culture</t>
  </si>
  <si>
    <t>3247</t>
  </si>
  <si>
    <t>PACE - PT - 55 Plus</t>
  </si>
  <si>
    <t>3249</t>
  </si>
  <si>
    <t>PACE - PT - Intro To University</t>
  </si>
  <si>
    <t>3251</t>
  </si>
  <si>
    <t>PACE - PT - Innovation Development</t>
  </si>
  <si>
    <t>3253</t>
  </si>
  <si>
    <t>PACE - PT - CDP</t>
  </si>
  <si>
    <t>3255</t>
  </si>
  <si>
    <t>PACE - PT - Online Studies</t>
  </si>
  <si>
    <t>3257</t>
  </si>
  <si>
    <t>PACE - CONT - Under $20,000</t>
  </si>
  <si>
    <t>3259</t>
  </si>
  <si>
    <t>PACE - CONT - Over $20,000</t>
  </si>
  <si>
    <t>3261</t>
  </si>
  <si>
    <t>PACE - PTNSP - Schulich</t>
  </si>
  <si>
    <t>3263</t>
  </si>
  <si>
    <t>PACE - PTNSP - Project Mgmt F</t>
  </si>
  <si>
    <t>3265</t>
  </si>
  <si>
    <t>PACE - PTNSP - CAM</t>
  </si>
  <si>
    <t>3267</t>
  </si>
  <si>
    <t>PACE - Other - Executive BA</t>
  </si>
  <si>
    <t>3269</t>
  </si>
  <si>
    <t>PACE -Other - Dewey</t>
  </si>
  <si>
    <t>3271</t>
  </si>
  <si>
    <t>Collegiate - Regular Session</t>
  </si>
  <si>
    <t>3273</t>
  </si>
  <si>
    <t>Collegiate - Spring Session</t>
  </si>
  <si>
    <t>3275</t>
  </si>
  <si>
    <t>Collegiate - Summer Session</t>
  </si>
  <si>
    <t>3277</t>
  </si>
  <si>
    <t>Collegiate - Performing Arts</t>
  </si>
  <si>
    <t>3279</t>
  </si>
  <si>
    <t>Collegiate - Special Sessions/Events</t>
  </si>
  <si>
    <t>3283</t>
  </si>
  <si>
    <t>Collegiate - Athletics</t>
  </si>
  <si>
    <t>3287</t>
  </si>
  <si>
    <t>Collegiate - Model School</t>
  </si>
  <si>
    <t>3289</t>
  </si>
  <si>
    <t>Model School - Blked by ML Nov 15/17</t>
  </si>
  <si>
    <t>3293</t>
  </si>
  <si>
    <t>Spirituality For The Struggle</t>
  </si>
  <si>
    <t>3295</t>
  </si>
  <si>
    <t>Ministry Of Supervision</t>
  </si>
  <si>
    <t>3297</t>
  </si>
  <si>
    <t>Transformative Theologies</t>
  </si>
  <si>
    <t>3299</t>
  </si>
  <si>
    <t>Scarcity &amp; Abundance - S.E.1.</t>
  </si>
  <si>
    <t>3301</t>
  </si>
  <si>
    <t>Emerging Church Fund</t>
  </si>
  <si>
    <t>3400</t>
  </si>
  <si>
    <t>3411</t>
  </si>
  <si>
    <t>3413</t>
  </si>
  <si>
    <t>3415</t>
  </si>
  <si>
    <t>3417</t>
  </si>
  <si>
    <t>PACE - FT - Supply Chain</t>
  </si>
  <si>
    <t>3419</t>
  </si>
  <si>
    <t>PACE - FT - Adv Bus Mgmt</t>
  </si>
  <si>
    <t>PACE - FT - Pred Analytic</t>
  </si>
  <si>
    <t>3421</t>
  </si>
  <si>
    <t>PACE - FT - AI Machine</t>
  </si>
  <si>
    <t>PACE - FT - Web Application</t>
  </si>
  <si>
    <t>3423</t>
  </si>
  <si>
    <t>PACE - FT - Mobile Application</t>
  </si>
  <si>
    <t>3431</t>
  </si>
  <si>
    <t>3433</t>
  </si>
  <si>
    <t>3435</t>
  </si>
  <si>
    <t>3437</t>
  </si>
  <si>
    <t>3450</t>
  </si>
  <si>
    <t>3451</t>
  </si>
  <si>
    <t>3460</t>
  </si>
  <si>
    <t>3461</t>
  </si>
  <si>
    <t>PACE - Schulich - Short Courses</t>
  </si>
  <si>
    <t>3462</t>
  </si>
  <si>
    <t>3480</t>
  </si>
  <si>
    <t>PACE - EBBA</t>
  </si>
  <si>
    <t>3481</t>
  </si>
  <si>
    <t>PACE - IPPD</t>
  </si>
  <si>
    <t>3482</t>
  </si>
  <si>
    <t>PACE -Other</t>
  </si>
  <si>
    <t>3501</t>
  </si>
  <si>
    <t>ELP - Global Welcom Ctr - Syrian Initiative</t>
  </si>
  <si>
    <t>3503</t>
  </si>
  <si>
    <t>ELP - ESP student funded program</t>
  </si>
  <si>
    <t>4001</t>
  </si>
  <si>
    <t>Athletics - Marketing</t>
  </si>
  <si>
    <t>4002</t>
  </si>
  <si>
    <t>Athletics - Sponsorship</t>
  </si>
  <si>
    <t>4003</t>
  </si>
  <si>
    <t>Athletics - Wesmen Classic</t>
  </si>
  <si>
    <t>4004</t>
  </si>
  <si>
    <t>Athletics - Golf Tournament</t>
  </si>
  <si>
    <t>4005</t>
  </si>
  <si>
    <t>Athletics - Wesmen Booster</t>
  </si>
  <si>
    <t>4006</t>
  </si>
  <si>
    <t>Athletics - Basketball - M.</t>
  </si>
  <si>
    <t>4007</t>
  </si>
  <si>
    <t>4008</t>
  </si>
  <si>
    <t>Athletics-Mens Soccer</t>
  </si>
  <si>
    <t>4009</t>
  </si>
  <si>
    <t>Athletics-Womens Soccer</t>
  </si>
  <si>
    <t>4010</t>
  </si>
  <si>
    <t>Athletics-Wrestling</t>
  </si>
  <si>
    <t>4011</t>
  </si>
  <si>
    <t>Athletics-Community</t>
  </si>
  <si>
    <t>4012</t>
  </si>
  <si>
    <t>MSOC Camp</t>
  </si>
  <si>
    <t>4013</t>
  </si>
  <si>
    <t>WSOC Camp</t>
  </si>
  <si>
    <t>4014</t>
  </si>
  <si>
    <t>Wrest Camp</t>
  </si>
  <si>
    <t>4015</t>
  </si>
  <si>
    <t>BVB Junior Wesmen</t>
  </si>
  <si>
    <t>4016</t>
  </si>
  <si>
    <t>GVB Junior Wesmen</t>
  </si>
  <si>
    <t>4017</t>
  </si>
  <si>
    <t>MVB - Camps</t>
  </si>
  <si>
    <t>4018</t>
  </si>
  <si>
    <t>V.B. Coaches Clinic</t>
  </si>
  <si>
    <t>4019</t>
  </si>
  <si>
    <t>W.V.B. HS Tourn.</t>
  </si>
  <si>
    <t>4020</t>
  </si>
  <si>
    <t>Athletics - Volleyball - F.</t>
  </si>
  <si>
    <t>4021</t>
  </si>
  <si>
    <t>Athletics - Volleyball - M.</t>
  </si>
  <si>
    <t>4022</t>
  </si>
  <si>
    <t>Athletics - Basketball - F.</t>
  </si>
  <si>
    <t>4023</t>
  </si>
  <si>
    <t>4024</t>
  </si>
  <si>
    <t>Athletics-Mens Soccer  (Blk ML Feb 21/18)</t>
  </si>
  <si>
    <t>4025</t>
  </si>
  <si>
    <t>4026</t>
  </si>
  <si>
    <t>Athletics-Wrestling - M. (Blk ML Feb 21/18)</t>
  </si>
  <si>
    <t>4027</t>
  </si>
  <si>
    <t>Athletics-Wrestling - W. (Blk ML Feb 21/18)</t>
  </si>
  <si>
    <t>4028</t>
  </si>
  <si>
    <t>MBB Camp</t>
  </si>
  <si>
    <t>4029</t>
  </si>
  <si>
    <t>WVB Camp (HITT)</t>
  </si>
  <si>
    <t>4030</t>
  </si>
  <si>
    <t>W.B.B. HS Clinics</t>
  </si>
  <si>
    <t>4031</t>
  </si>
  <si>
    <t>Inner City Jr. Wesmen BB</t>
  </si>
  <si>
    <t>4032</t>
  </si>
  <si>
    <t>Fort Garry Men's BB League</t>
  </si>
  <si>
    <t>4033</t>
  </si>
  <si>
    <t>Coyote Dance Team</t>
  </si>
  <si>
    <t>4034</t>
  </si>
  <si>
    <t>Jr. Wesmen 6 Boys BB</t>
  </si>
  <si>
    <t>4035</t>
  </si>
  <si>
    <t>Jr. Wesmen 7 Boys BB</t>
  </si>
  <si>
    <t>4036</t>
  </si>
  <si>
    <t>Jr. Wesmen 8 Boys BB</t>
  </si>
  <si>
    <t>4037</t>
  </si>
  <si>
    <t>Jr. Wesmen 9 Boys BB</t>
  </si>
  <si>
    <t>4038</t>
  </si>
  <si>
    <t>Jr. Wesmen 10 Boys BB</t>
  </si>
  <si>
    <t>4039</t>
  </si>
  <si>
    <t>Jr. Wesmen 11 Boys BB</t>
  </si>
  <si>
    <t>4040</t>
  </si>
  <si>
    <t>Rec Services - Facilities Admin</t>
  </si>
  <si>
    <t>4041</t>
  </si>
  <si>
    <t>Rec Services - Bill Wedlake Fitness Centre</t>
  </si>
  <si>
    <t>4042</t>
  </si>
  <si>
    <t>Rec Services - United Health &amp; RecPlex</t>
  </si>
  <si>
    <t>4043</t>
  </si>
  <si>
    <t>Athletics - Concessions</t>
  </si>
  <si>
    <t>4044</t>
  </si>
  <si>
    <t>Athletics - Sales Shop</t>
  </si>
  <si>
    <t>4045</t>
  </si>
  <si>
    <t>Rec Services - Special Events</t>
  </si>
  <si>
    <t>4046</t>
  </si>
  <si>
    <t>MCAC Boy's VB CLOSED per J. Seel</t>
  </si>
  <si>
    <t>4047</t>
  </si>
  <si>
    <t>MCAC Girl's VB CLOSED per J. Seel</t>
  </si>
  <si>
    <t>4048</t>
  </si>
  <si>
    <t>Jr Wesmen Soccer Boys CLOSED per J. Seel</t>
  </si>
  <si>
    <t>4049</t>
  </si>
  <si>
    <t>Jr Wesmen Soccer Girls CLOSED per J. Seel</t>
  </si>
  <si>
    <t>4050</t>
  </si>
  <si>
    <t>GSOC Inner City Jr Wesmen CLOSED per J. Seel</t>
  </si>
  <si>
    <t>4051</t>
  </si>
  <si>
    <t>BBB Inner City Jr Wesmen CLOSED per J. Seel</t>
  </si>
  <si>
    <t>WSOC MCAC CLOSED per J. Seel</t>
  </si>
  <si>
    <t>4053</t>
  </si>
  <si>
    <t>MSOC MCAC CLOSED per J. Seel</t>
  </si>
  <si>
    <t>4054</t>
  </si>
  <si>
    <t>WREST Inner City Jr Wesmen CLOSED per J. Seel</t>
  </si>
  <si>
    <t>4055</t>
  </si>
  <si>
    <t>GSOC Community Training CLOSED per J. Seel</t>
  </si>
  <si>
    <t>4056</t>
  </si>
  <si>
    <t>FFB Inner City Jr Wesmen CLOSED per J. Seel</t>
  </si>
  <si>
    <t>4057</t>
  </si>
  <si>
    <t>Inner City Basketball Camp CLOSED per J. Seel</t>
  </si>
  <si>
    <t>4058</t>
  </si>
  <si>
    <t>Devel't Work - Summer Camp CLOSED per J. Seel</t>
  </si>
  <si>
    <t>4059</t>
  </si>
  <si>
    <t>Athletic U15 Team CLOSED per J. Seel</t>
  </si>
  <si>
    <t>4060</t>
  </si>
  <si>
    <t>Athletic U16 Team CLOSED per J. Seel</t>
  </si>
  <si>
    <t>4061</t>
  </si>
  <si>
    <t>Athletic U17 Team CLOSED per J. Seel</t>
  </si>
  <si>
    <t>4062</t>
  </si>
  <si>
    <t>Athletic U18 Team CLOSED per J. Seel</t>
  </si>
  <si>
    <t>4101</t>
  </si>
  <si>
    <t>GVB Junior Wesmen CLOSED per J. Seel</t>
  </si>
  <si>
    <t>W.V.B.  HS Tourn. CLOSED per J. Seel</t>
  </si>
  <si>
    <t>4103</t>
  </si>
  <si>
    <t>WVB Camp (HITT) - CLOSED per J. Seel</t>
  </si>
  <si>
    <t>M.V.B. HS Tourn. - CLOSED per J. Seel</t>
  </si>
  <si>
    <t>4105</t>
  </si>
  <si>
    <t>MVB - Camps   CLOSED per J. Seel</t>
  </si>
  <si>
    <t>V.B. Coaches Clinic - CLOSED per J. Seel</t>
  </si>
  <si>
    <t>4107</t>
  </si>
  <si>
    <t>BVB Junior Wesmen - CLOSED per J. Seel</t>
  </si>
  <si>
    <t>WBB Camp - CLOSED per J. Seel</t>
  </si>
  <si>
    <t>4109</t>
  </si>
  <si>
    <t>W.B.B. HS Clinics - Closed see Aw 60223</t>
  </si>
  <si>
    <t>MBB Camp  -CLOSED see Aw 60221</t>
  </si>
  <si>
    <t>4111</t>
  </si>
  <si>
    <t>M.B.B. Clinics - CLOSED per J. Seel</t>
  </si>
  <si>
    <t>Jr.  Wesmen 12 Boys BB - CLOSED per J. Seel</t>
  </si>
  <si>
    <t>4113</t>
  </si>
  <si>
    <t>MSOC Camp - CLOSED per J. Seel</t>
  </si>
  <si>
    <t>4115</t>
  </si>
  <si>
    <t>Soccer Camps - CLOSED see Aw 60233</t>
  </si>
  <si>
    <t>WSOC Camp - CLOSED see Aw 60204</t>
  </si>
  <si>
    <t>4117</t>
  </si>
  <si>
    <t>Jr Wesmen Soccer Girls - CLOSED per J. Seel</t>
  </si>
  <si>
    <t>GSOC Community Training  -CLOSED see Aw 60236</t>
  </si>
  <si>
    <t>4119</t>
  </si>
  <si>
    <t>Wrest Camp - CLOSED per J. Seel</t>
  </si>
  <si>
    <t>4120</t>
  </si>
  <si>
    <t>Jr Wesmen Wrestling Club - CLOSED see Aw 60217</t>
  </si>
  <si>
    <t>4121</t>
  </si>
  <si>
    <t>Athletics-Baseball - CLOSED see Aw 60232</t>
  </si>
  <si>
    <t>MCAC - Boys BB - CLOSED - see Aw 60234</t>
  </si>
  <si>
    <t>4123</t>
  </si>
  <si>
    <t>MCAC- Girls BB - CLOSED per J. Seel</t>
  </si>
  <si>
    <t>4124</t>
  </si>
  <si>
    <t>MCAC Boy's VB - CLOSED - see Aw 60234</t>
  </si>
  <si>
    <t>4125</t>
  </si>
  <si>
    <t>MCAC Girl's VB - CLOSED per J. Seel</t>
  </si>
  <si>
    <t>4126</t>
  </si>
  <si>
    <t>WSOC MCAC - CLOSED per J. Seel</t>
  </si>
  <si>
    <t>4127</t>
  </si>
  <si>
    <t>MSOC MCAC - CLOSED per J. Seel</t>
  </si>
  <si>
    <t>4128</t>
  </si>
  <si>
    <t>Multi Sport Camp -CLOSED see Aw 60219</t>
  </si>
  <si>
    <t>4129</t>
  </si>
  <si>
    <t>Junior Wesmen Basketball - CLOSED per J. Seel</t>
  </si>
  <si>
    <t>4130</t>
  </si>
  <si>
    <t>Jr. Wesmen 6 Boys BB - CLOSED per J. Seel</t>
  </si>
  <si>
    <t>4131</t>
  </si>
  <si>
    <t>Jr. Wesmen 7 Boys BB - CLOSED per J. Seel</t>
  </si>
  <si>
    <t>4132</t>
  </si>
  <si>
    <t>Jr. Wesmen 8 Boys BB - CLOSED per J. Seel</t>
  </si>
  <si>
    <t>4133</t>
  </si>
  <si>
    <t>Jr.  Wesmen 9 Boys BB  - CLOSED per J. Seel</t>
  </si>
  <si>
    <t>4134</t>
  </si>
  <si>
    <t>Jr.  Wesmen 10 Boys BB - CLOSED see Aw 60229</t>
  </si>
  <si>
    <t>4135</t>
  </si>
  <si>
    <t>Jr.  Wesmen 11 Boys BB - CLOSED per J. Seel</t>
  </si>
  <si>
    <t>4136</t>
  </si>
  <si>
    <t>Coyote Dance Team - CLOSED per J. Seel</t>
  </si>
  <si>
    <t>Fitness Programs</t>
  </si>
  <si>
    <t>4161</t>
  </si>
  <si>
    <t>Fort Garry Men's  BB  League</t>
  </si>
  <si>
    <t>55 Plus Fitness Prog</t>
  </si>
  <si>
    <t>4163</t>
  </si>
  <si>
    <t>Mini-Soccer Program</t>
  </si>
  <si>
    <t>4180</t>
  </si>
  <si>
    <t>FFB Inner City Jr Wesmen</t>
  </si>
  <si>
    <t>4181</t>
  </si>
  <si>
    <t>WREST Inner City Jr Wesmen</t>
  </si>
  <si>
    <t>4182</t>
  </si>
  <si>
    <t>GSOC Inner City Jr Wesmen</t>
  </si>
  <si>
    <t>4183</t>
  </si>
  <si>
    <t>BBB Inner City Jr Wesmen</t>
  </si>
  <si>
    <t>4184</t>
  </si>
  <si>
    <t>Inner City Soccer</t>
  </si>
  <si>
    <t>4185</t>
  </si>
  <si>
    <t>4186</t>
  </si>
  <si>
    <t>Playoffs</t>
  </si>
  <si>
    <t>4201</t>
  </si>
  <si>
    <t>Stu Recruit &amp; Inst Relations - Special Project</t>
  </si>
  <si>
    <t>4203</t>
  </si>
  <si>
    <t>Awards - Work Study Projects</t>
  </si>
  <si>
    <t>4205</t>
  </si>
  <si>
    <t>Awards - Work Std - Wood, T.</t>
  </si>
  <si>
    <t>4207</t>
  </si>
  <si>
    <t>Awards - Work Std - Crowe, R.</t>
  </si>
  <si>
    <t>5001</t>
  </si>
  <si>
    <t>Insur Claim 2014 Aug21 Storm</t>
  </si>
  <si>
    <t>5003</t>
  </si>
  <si>
    <t>Science Complex</t>
  </si>
  <si>
    <t>5004</t>
  </si>
  <si>
    <t>RCFE/SC Bldg (Loan)</t>
  </si>
  <si>
    <t>5005</t>
  </si>
  <si>
    <t>480 Portage</t>
  </si>
  <si>
    <t>5006</t>
  </si>
  <si>
    <t>Merchants Corner</t>
  </si>
  <si>
    <t>5007</t>
  </si>
  <si>
    <t>WCWKN - Bldg Operations</t>
  </si>
  <si>
    <t>5009</t>
  </si>
  <si>
    <t>Campus Infrastructure</t>
  </si>
  <si>
    <t>5010</t>
  </si>
  <si>
    <t>Deferred Mtce Projects (Loan)</t>
  </si>
  <si>
    <t>5011</t>
  </si>
  <si>
    <t>Bryce Hall</t>
  </si>
  <si>
    <t>5013</t>
  </si>
  <si>
    <t>520 Portage</t>
  </si>
  <si>
    <t>5015</t>
  </si>
  <si>
    <t>Other Leased Properties</t>
  </si>
  <si>
    <t>5017</t>
  </si>
  <si>
    <t>AnX  (DO NOT USE)</t>
  </si>
  <si>
    <t>5019</t>
  </si>
  <si>
    <t>AnX</t>
  </si>
  <si>
    <t>5021</t>
  </si>
  <si>
    <t>460 Portage</t>
  </si>
  <si>
    <t>5023</t>
  </si>
  <si>
    <t>Daycare Building</t>
  </si>
  <si>
    <t>5025</t>
  </si>
  <si>
    <t>Massey Building</t>
  </si>
  <si>
    <t>5027</t>
  </si>
  <si>
    <t>Buhler South Parking Lot</t>
  </si>
  <si>
    <t>5029</t>
  </si>
  <si>
    <t>Field House Facility</t>
  </si>
  <si>
    <t>5031</t>
  </si>
  <si>
    <t>Bryce Hall (Blked by FH - not used Jun 28-18)</t>
  </si>
  <si>
    <t>5033</t>
  </si>
  <si>
    <t>Field House Expense</t>
  </si>
  <si>
    <t>5035</t>
  </si>
  <si>
    <t>Lockhart Hall</t>
  </si>
  <si>
    <t>5037</t>
  </si>
  <si>
    <t>480 Portage Ave - B Ed</t>
  </si>
  <si>
    <t>5039</t>
  </si>
  <si>
    <t>491 Portage - DO NOT USE</t>
  </si>
  <si>
    <t>5040</t>
  </si>
  <si>
    <t>Rice Centre</t>
  </si>
  <si>
    <t>5041</t>
  </si>
  <si>
    <t>5042</t>
  </si>
  <si>
    <t>5043</t>
  </si>
  <si>
    <t>5045</t>
  </si>
  <si>
    <t>460 Ptge Ave &amp; 320 Colony St.</t>
  </si>
  <si>
    <t>5047</t>
  </si>
  <si>
    <t>Supreme Racquet Courts</t>
  </si>
  <si>
    <t>5049</t>
  </si>
  <si>
    <t>RecPlex</t>
  </si>
  <si>
    <t>5051</t>
  </si>
  <si>
    <t>Wesley Hall</t>
  </si>
  <si>
    <t>5053</t>
  </si>
  <si>
    <t>5055</t>
  </si>
  <si>
    <t>Lions Manor</t>
  </si>
  <si>
    <t>5057</t>
  </si>
  <si>
    <t>Housing - McFeetors/H-Non Stdt</t>
  </si>
  <si>
    <t>5059</t>
  </si>
  <si>
    <t>Campus Living - Hostel</t>
  </si>
  <si>
    <t>5061</t>
  </si>
  <si>
    <t>Purchasing</t>
  </si>
  <si>
    <t>5063</t>
  </si>
  <si>
    <t>WUFO 2014</t>
  </si>
  <si>
    <t>5065</t>
  </si>
  <si>
    <t>Project Mgmt</t>
  </si>
  <si>
    <t>5067</t>
  </si>
  <si>
    <t>5069</t>
  </si>
  <si>
    <t>FMIS</t>
  </si>
  <si>
    <t>5071</t>
  </si>
  <si>
    <t>Campus Planning</t>
  </si>
  <si>
    <t>5201</t>
  </si>
  <si>
    <t>TSC - Technology Infrastructure</t>
  </si>
  <si>
    <t>5203</t>
  </si>
  <si>
    <t>TSC - Business Solutions</t>
  </si>
  <si>
    <t>5205</t>
  </si>
  <si>
    <t>TSC - Service Desk</t>
  </si>
  <si>
    <t>5207</t>
  </si>
  <si>
    <t>TSC - Desktop Services</t>
  </si>
  <si>
    <t>5251</t>
  </si>
  <si>
    <t>Parking Services - ANx Surface</t>
  </si>
  <si>
    <t>5253</t>
  </si>
  <si>
    <t>Parking Services - General Campus</t>
  </si>
  <si>
    <t>5257</t>
  </si>
  <si>
    <t>Parking Services - Helen Betty Osborne</t>
  </si>
  <si>
    <t>5259</t>
  </si>
  <si>
    <t>Parking Services - Axworthy Health &amp; Rec Plex</t>
  </si>
  <si>
    <t>5355</t>
  </si>
  <si>
    <t>Parking Services - Richardson College</t>
  </si>
  <si>
    <t>6001</t>
  </si>
  <si>
    <t>Air Quality Testing</t>
  </si>
  <si>
    <t>6003</t>
  </si>
  <si>
    <t>ASB Testing</t>
  </si>
  <si>
    <t>6005</t>
  </si>
  <si>
    <t>Hearing Conservation</t>
  </si>
  <si>
    <t>6007</t>
  </si>
  <si>
    <t>Safety Equipment</t>
  </si>
  <si>
    <t>6009</t>
  </si>
  <si>
    <t>Ergonomic Itmes</t>
  </si>
  <si>
    <t>6011</t>
  </si>
  <si>
    <t>First Aid Supplies</t>
  </si>
  <si>
    <t>6013</t>
  </si>
  <si>
    <t>Green Manitoba</t>
  </si>
  <si>
    <t>7001</t>
  </si>
  <si>
    <t>IUS - Lecture Series CLOSED</t>
  </si>
  <si>
    <t>7003</t>
  </si>
  <si>
    <t>IUS - Publications CLOSED</t>
  </si>
  <si>
    <t>7005</t>
  </si>
  <si>
    <t>IUS - Community Update Plan CLOSED-see award 20254</t>
  </si>
  <si>
    <t>7007</t>
  </si>
  <si>
    <t>IUS - WCFS Environmental Scan CLOSED</t>
  </si>
  <si>
    <t>7009</t>
  </si>
  <si>
    <t>IUS - End Operating Agreement CLOSED-see Aw 20255</t>
  </si>
  <si>
    <t>7011</t>
  </si>
  <si>
    <t>IUS - CJUR</t>
  </si>
  <si>
    <t>7015</t>
  </si>
  <si>
    <t>IUS -Immigrant Settlement Serv CLOSED</t>
  </si>
  <si>
    <t>7017</t>
  </si>
  <si>
    <t>IUS - Successful Tenancies  CLOSED</t>
  </si>
  <si>
    <t>7019</t>
  </si>
  <si>
    <t>IUS - Immigrant Settle Service CLOSED</t>
  </si>
  <si>
    <t>7025</t>
  </si>
  <si>
    <t>IUS- Homeless Census CLOSED</t>
  </si>
  <si>
    <t>7027</t>
  </si>
  <si>
    <t>IUS-Mental Health CC Extension (close per JGB)</t>
  </si>
  <si>
    <t>7029</t>
  </si>
  <si>
    <t>IUS - West Broadway HQI CLOSED</t>
  </si>
  <si>
    <t>7031</t>
  </si>
  <si>
    <t>IUS - Library</t>
  </si>
  <si>
    <t>7045</t>
  </si>
  <si>
    <t>IUS - LCN CLOSED</t>
  </si>
  <si>
    <t>7047</t>
  </si>
  <si>
    <t>IUS - Mental Health CLOSED -see AW 20256</t>
  </si>
  <si>
    <t>7051</t>
  </si>
  <si>
    <t>IUS - African HPS Project CLOSED</t>
  </si>
  <si>
    <t>7053</t>
  </si>
  <si>
    <t>IUS - Rural Broadband RDI CLOSED</t>
  </si>
  <si>
    <t>7055</t>
  </si>
  <si>
    <t>IUS - Homeless Sector Coordination (close per JGB)</t>
  </si>
  <si>
    <t>7057</t>
  </si>
  <si>
    <t>IUS - Vital Signs (KV closed 12-21 per Jillian GB)</t>
  </si>
  <si>
    <t>MLCC Mapping CLOSED - see Award 20257</t>
  </si>
  <si>
    <t>8001</t>
  </si>
  <si>
    <t>Dir Of Indigenous Inclusion</t>
  </si>
  <si>
    <t>8003</t>
  </si>
  <si>
    <t>Lib-Digital Learning Lab-(DLL)</t>
  </si>
  <si>
    <t>8005</t>
  </si>
  <si>
    <t>Newcomer Community Dev Prog</t>
  </si>
  <si>
    <t>8007</t>
  </si>
  <si>
    <t>Eco Kids On Campus - Blked by C Gislason Nov 15/17</t>
  </si>
  <si>
    <t>8009</t>
  </si>
  <si>
    <t>Eco-U Summer Camp - Blked by C Gislason Nov 15/17</t>
  </si>
  <si>
    <t>8011</t>
  </si>
  <si>
    <t>Shine On - blked by C Gislason Nov 15/17</t>
  </si>
  <si>
    <t>8013</t>
  </si>
  <si>
    <t>WCKN - Lets Spk Science</t>
  </si>
  <si>
    <t>8015</t>
  </si>
  <si>
    <t>WCKN - Let's Spk Ojibwe</t>
  </si>
  <si>
    <t>8017</t>
  </si>
  <si>
    <t>WCKN - Pow Wow Club</t>
  </si>
  <si>
    <t>8019</t>
  </si>
  <si>
    <t>WCKN - Sacred Seven</t>
  </si>
  <si>
    <t>8021</t>
  </si>
  <si>
    <t>WCKN - Homelessness</t>
  </si>
  <si>
    <t>8023</t>
  </si>
  <si>
    <t>WCKN - Computer 101</t>
  </si>
  <si>
    <t>8025</t>
  </si>
  <si>
    <t>WCKN - Adult Literacy</t>
  </si>
  <si>
    <t>8027</t>
  </si>
  <si>
    <t>WCKN - Chg Ur Tune</t>
  </si>
  <si>
    <t>8029</t>
  </si>
  <si>
    <t>WCKN - Reading Circle</t>
  </si>
  <si>
    <t>8031</t>
  </si>
  <si>
    <t>WCKN - Young Money</t>
  </si>
  <si>
    <t>8033</t>
  </si>
  <si>
    <t>WCKN - Study Grps</t>
  </si>
  <si>
    <t>8035</t>
  </si>
  <si>
    <t>WCKN - Math</t>
  </si>
  <si>
    <t>8037</t>
  </si>
  <si>
    <t>WCKN - Hip Hop Literacy</t>
  </si>
  <si>
    <t>8039</t>
  </si>
  <si>
    <t>WCKN - Get Into Gear</t>
  </si>
  <si>
    <t>8041</t>
  </si>
  <si>
    <t>WCKN - Cdn Hert Abor Peop</t>
  </si>
  <si>
    <t>8051</t>
  </si>
  <si>
    <t>External Relations - Community Grant</t>
  </si>
  <si>
    <t>8053</t>
  </si>
  <si>
    <t>External Relations - Pvt Sector, Comm &amp; Gov't Prts</t>
  </si>
  <si>
    <t>8061</t>
  </si>
  <si>
    <t>UW-CBC Symposium- Read, J.</t>
  </si>
  <si>
    <t>8063</t>
  </si>
  <si>
    <t>I Heart UW Dinner- Rattray, J</t>
  </si>
  <si>
    <t>8065</t>
  </si>
  <si>
    <t>I Heart U of Winnipeg</t>
  </si>
  <si>
    <t>8067</t>
  </si>
  <si>
    <t>Internal Events</t>
  </si>
  <si>
    <t>8069</t>
  </si>
  <si>
    <t>Student Related Events</t>
  </si>
  <si>
    <t>8071</t>
  </si>
  <si>
    <t>Convocation</t>
  </si>
  <si>
    <t>8101</t>
  </si>
  <si>
    <t>IA - Community Sponsorship External</t>
  </si>
  <si>
    <t>8103</t>
  </si>
  <si>
    <t>IA - Internal Events</t>
  </si>
  <si>
    <t>8105</t>
  </si>
  <si>
    <t>IA - Indigenous Insights</t>
  </si>
  <si>
    <t>8107</t>
  </si>
  <si>
    <t>IA Initiatives - Indigenous Course Requirements</t>
  </si>
  <si>
    <t>8108</t>
  </si>
  <si>
    <t>IA - Indigenous Language Revitilization</t>
  </si>
  <si>
    <t>8109</t>
  </si>
  <si>
    <t>IA Initiatives - Weweni Series</t>
  </si>
  <si>
    <t>8111</t>
  </si>
  <si>
    <t>Learning Lodge/Medicine Garden</t>
  </si>
  <si>
    <t>8351</t>
  </si>
  <si>
    <t>Conference Support Grant</t>
  </si>
  <si>
    <t>9001</t>
  </si>
  <si>
    <t>Art  -  J.Gibson CLOSED by ML Apr 12/18</t>
  </si>
  <si>
    <t>9301</t>
  </si>
  <si>
    <t>Duckworth - Wellness Reno</t>
  </si>
  <si>
    <t>Award</t>
  </si>
  <si>
    <t>Award Descr</t>
  </si>
  <si>
    <t>10001</t>
  </si>
  <si>
    <t>NSERC RGPIN - Desroches, A.</t>
  </si>
  <si>
    <t>10002</t>
  </si>
  <si>
    <t>NSERC - GRF - Avp(R&amp;Gs)</t>
  </si>
  <si>
    <t>10004</t>
  </si>
  <si>
    <t>NSERC RGPIN - Currie, J.</t>
  </si>
  <si>
    <t>10006</t>
  </si>
  <si>
    <t>CLOSED 202304 NSERC RGPIN - Stokke, R.</t>
  </si>
  <si>
    <t>10007</t>
  </si>
  <si>
    <t>NSERC RGPIN - Civetta,A</t>
  </si>
  <si>
    <t>10010</t>
  </si>
  <si>
    <t>NSERC RGPIN - Ghahramani, M.</t>
  </si>
  <si>
    <t>10011</t>
  </si>
  <si>
    <t>NSERC RGPIN - Wiebe, C.</t>
  </si>
  <si>
    <t>10023</t>
  </si>
  <si>
    <t>NSERC RGPIN - Rampersad, N.</t>
  </si>
  <si>
    <t>10025</t>
  </si>
  <si>
    <t>NSERC SAPIN - Frey, A.</t>
  </si>
  <si>
    <t>10026</t>
  </si>
  <si>
    <t>NSERC RGPIN-Oellermann,O.</t>
  </si>
  <si>
    <t>10028</t>
  </si>
  <si>
    <t>NSERC RGPIN - Hossain, S.</t>
  </si>
  <si>
    <t>10030</t>
  </si>
  <si>
    <t>NSERC RGPIN - Ata, A.</t>
  </si>
  <si>
    <t>10032</t>
  </si>
  <si>
    <t>NSERC RGPIN - Smith, S.</t>
  </si>
  <si>
    <t>10036</t>
  </si>
  <si>
    <t>NSERC-RGPIN - Martin, M.</t>
  </si>
  <si>
    <t>10039</t>
  </si>
  <si>
    <t>NSERC CRC (232106) -Martin, J.</t>
  </si>
  <si>
    <t>10044</t>
  </si>
  <si>
    <t>NSERC - USRA  Avp (R&amp;Gs)</t>
  </si>
  <si>
    <t>10045</t>
  </si>
  <si>
    <t>NSERC RGPIN - Craig, D.</t>
  </si>
  <si>
    <t>10049</t>
  </si>
  <si>
    <t>SSHRC - GRF - Avp(R&amp;Gs)</t>
  </si>
  <si>
    <t>10064</t>
  </si>
  <si>
    <t>SSHRC - SIG  Vp Research</t>
  </si>
  <si>
    <t>10124</t>
  </si>
  <si>
    <t>CIHR  USRA - Research Office</t>
  </si>
  <si>
    <t>10133</t>
  </si>
  <si>
    <t>CLOSED 202109 CIHR - McCallum, MJ</t>
  </si>
  <si>
    <t>10162</t>
  </si>
  <si>
    <t>SSHRC CRC (2020-00003) - Failler, A.</t>
  </si>
  <si>
    <t>10165</t>
  </si>
  <si>
    <t>NSERC RGPIN - Tardif, J.</t>
  </si>
  <si>
    <t>10166</t>
  </si>
  <si>
    <t>NSERC RGPIN - Casson, N.</t>
  </si>
  <si>
    <t>10168</t>
  </si>
  <si>
    <t>NSERC RGPIN - McCubbin, A.</t>
  </si>
  <si>
    <t>10169</t>
  </si>
  <si>
    <t>NSERC RGPIN(NoMoreChrgs$2337.42FINAL)-Kumaragamage</t>
  </si>
  <si>
    <t>10171</t>
  </si>
  <si>
    <t>NSERC SAPPJ - Martin, J.</t>
  </si>
  <si>
    <t>10172</t>
  </si>
  <si>
    <t>NSERC RGPIN(NO MORE CHARGES-tsf UM)-Douville,R</t>
  </si>
  <si>
    <t>10201</t>
  </si>
  <si>
    <t>SSHRC IG - Thiessen, J.</t>
  </si>
  <si>
    <t>10202</t>
  </si>
  <si>
    <t>SSHRC PG - Reimer, M.</t>
  </si>
  <si>
    <t>10203</t>
  </si>
  <si>
    <t>SSHRC IG- Taylor, C.</t>
  </si>
  <si>
    <t>10208</t>
  </si>
  <si>
    <t>NO MORE CHARGES CIHR (377210)  - Cidro, J.</t>
  </si>
  <si>
    <t>10213</t>
  </si>
  <si>
    <t>SSHRC CRC (231641) - Bullock, R.</t>
  </si>
  <si>
    <t>10214</t>
  </si>
  <si>
    <t>NSERC RGPIN - Mashreghi, Z.</t>
  </si>
  <si>
    <t>10216</t>
  </si>
  <si>
    <t>CLOSED NSERC SAPPJ (2017-00025-6) - Jamieson, B.</t>
  </si>
  <si>
    <t>10220</t>
  </si>
  <si>
    <t>SSHRCIDG (Final balance $10,813.29)-Kerr, J.</t>
  </si>
  <si>
    <t>10221</t>
  </si>
  <si>
    <t>CLOSED 202307 (Tsf bal to GRF)SSHRC IDG - Wall, S.</t>
  </si>
  <si>
    <t>10226</t>
  </si>
  <si>
    <t>NSERC CRD - Tardif, J.</t>
  </si>
  <si>
    <t>10228</t>
  </si>
  <si>
    <t>NSERC CRC (231667) - Wiebe, C.</t>
  </si>
  <si>
    <t>10230</t>
  </si>
  <si>
    <t>CLOSED 201910 SSHRC Connection - Walby, K.</t>
  </si>
  <si>
    <t>10234</t>
  </si>
  <si>
    <t>CLOSED 202211 SSHRC IG-Bullard,O(final F300submitd</t>
  </si>
  <si>
    <t>10235</t>
  </si>
  <si>
    <t>SSHRC IG - Abreu-Ferreira, D.</t>
  </si>
  <si>
    <t>10236</t>
  </si>
  <si>
    <t>SSHRC IG -Bullock, R.</t>
  </si>
  <si>
    <t>10237</t>
  </si>
  <si>
    <t>SSHRC IG - Friesen, J.</t>
  </si>
  <si>
    <t>10238</t>
  </si>
  <si>
    <t>SSHRC IG - Frimer, J.</t>
  </si>
  <si>
    <t>10239</t>
  </si>
  <si>
    <t>SSHRC IG - Ruml, M.</t>
  </si>
  <si>
    <t>10241</t>
  </si>
  <si>
    <t>NSERC RGPIN 2018-04090 - Kunstatter, G.</t>
  </si>
  <si>
    <t>10242</t>
  </si>
  <si>
    <t>NSERC RGPIN (NO MORE CHRGS to tsf UM)-Henry, C</t>
  </si>
  <si>
    <t>10248</t>
  </si>
  <si>
    <t>NSERC RGPIN - Stokke, A.</t>
  </si>
  <si>
    <t>10249</t>
  </si>
  <si>
    <t>SSHRC IG (U of M Ref#48666) - Labrecque, C.</t>
  </si>
  <si>
    <t>10250</t>
  </si>
  <si>
    <t>SSHRC IG (Carleton) - Skwarchuk, S.</t>
  </si>
  <si>
    <t>10255</t>
  </si>
  <si>
    <t>SSHRC IDG - Gavrus, D.</t>
  </si>
  <si>
    <t>10257</t>
  </si>
  <si>
    <t>SSHRC PG (U of M#47354) - Shukla, S.</t>
  </si>
  <si>
    <t>10261</t>
  </si>
  <si>
    <t>SSHRC IDG - Shukla, S.</t>
  </si>
  <si>
    <t>10268</t>
  </si>
  <si>
    <t>SSHRC CRC (232151) - McCallum, M.</t>
  </si>
  <si>
    <t>10269</t>
  </si>
  <si>
    <t>CIHR CRC (232240) - Cidro, J.</t>
  </si>
  <si>
    <t>10276</t>
  </si>
  <si>
    <t>SSHRC ASJ (651-2018-0030) - Snell, H.</t>
  </si>
  <si>
    <t>10277</t>
  </si>
  <si>
    <t>SSHRC ASJ (651-2018-0145) - Distasio, J.</t>
  </si>
  <si>
    <t>10279</t>
  </si>
  <si>
    <t>SSHRC Insight (IG) - Keshavjee, S.</t>
  </si>
  <si>
    <t>10281</t>
  </si>
  <si>
    <t>NSERC EDI Capacity Bldg - Distasio, J.</t>
  </si>
  <si>
    <t>10283</t>
  </si>
  <si>
    <t>SSHRC PDG (partial release $60k) - Bullock, R.</t>
  </si>
  <si>
    <t>10284</t>
  </si>
  <si>
    <t>SSHRC PDG - Walby, K.</t>
  </si>
  <si>
    <t>10285</t>
  </si>
  <si>
    <t>SSHRC IG - Bertrand, M.</t>
  </si>
  <si>
    <t>10289</t>
  </si>
  <si>
    <t>NSERC RGPIN (NO MORE CHARGES) - Roksandic, M.</t>
  </si>
  <si>
    <t>10290</t>
  </si>
  <si>
    <t>NSERC RGPIN - Ritch, J.</t>
  </si>
  <si>
    <t>10291</t>
  </si>
  <si>
    <t>SSHRC IG - Greenhill, P.</t>
  </si>
  <si>
    <t>10292</t>
  </si>
  <si>
    <t>NSERC RGPIN - Ramanna, S.</t>
  </si>
  <si>
    <t>10293</t>
  </si>
  <si>
    <t>NSERC SAPMR - Jamieson, B.</t>
  </si>
  <si>
    <t>10295</t>
  </si>
  <si>
    <t>SSHRC Insight IG (Partial release$15,500)-Loewen,R</t>
  </si>
  <si>
    <t>10297</t>
  </si>
  <si>
    <t>NO MORE CHARGES NSERC SAPPJ - Mammei, R.</t>
  </si>
  <si>
    <t>10300</t>
  </si>
  <si>
    <t>SSHRC IG SUB - Ruprai, S. (Greenhill, P.)</t>
  </si>
  <si>
    <t>10301</t>
  </si>
  <si>
    <t>NSERC RGPIN - Hasler, C.</t>
  </si>
  <si>
    <t>10302</t>
  </si>
  <si>
    <t>NSERC DGECR - Hasler, C.</t>
  </si>
  <si>
    <t>10303</t>
  </si>
  <si>
    <t>NSERC CRC (232497) - Casson, N.</t>
  </si>
  <si>
    <t>10305</t>
  </si>
  <si>
    <t>SSHRC CRC (232510) - Nagam, J.</t>
  </si>
  <si>
    <t>10307</t>
  </si>
  <si>
    <t>NSERC DDG - Chen, Y.</t>
  </si>
  <si>
    <t>10308</t>
  </si>
  <si>
    <t>NSERC SAPPJ(2019-00036-5)-Jamieson,B</t>
  </si>
  <si>
    <t>10309</t>
  </si>
  <si>
    <t>SSHRC IDG (NO MORE CHARGES)- Friesen, A.</t>
  </si>
  <si>
    <t>10319</t>
  </si>
  <si>
    <t>CIHR PJT (Dal Univ#37996) - Owen, M.</t>
  </si>
  <si>
    <t>10320</t>
  </si>
  <si>
    <t>SSHRC IDG - Maier, K.</t>
  </si>
  <si>
    <t>10321</t>
  </si>
  <si>
    <t>SSHRC IDG - Crowe, R.</t>
  </si>
  <si>
    <t>10322</t>
  </si>
  <si>
    <t>SSHRC PG (Usask) - Fitzpatrick, P.</t>
  </si>
  <si>
    <t>10323</t>
  </si>
  <si>
    <t>SSHRC KSG - Fitzpatrick, P.</t>
  </si>
  <si>
    <t>10328</t>
  </si>
  <si>
    <t>SSHRC TAP - Roksandic, I.</t>
  </si>
  <si>
    <t>10330</t>
  </si>
  <si>
    <t>CIHR (NEIHR Kishaadigeh) - Cidro, J.</t>
  </si>
  <si>
    <t>10331</t>
  </si>
  <si>
    <t>CIHR - Kenyon, K.</t>
  </si>
  <si>
    <t>10336</t>
  </si>
  <si>
    <t>SSHRC PDG - Cidro, J.</t>
  </si>
  <si>
    <t>10337</t>
  </si>
  <si>
    <t>SSHRC PEG - Zell, S.</t>
  </si>
  <si>
    <t>10339</t>
  </si>
  <si>
    <t>SSHRC (Dalhousie Partial Release$7k) - Silvius, R.</t>
  </si>
  <si>
    <t>10342</t>
  </si>
  <si>
    <t>SSHRC IG - Fehr, B.</t>
  </si>
  <si>
    <t>10343</t>
  </si>
  <si>
    <t>NSERC RTI (No more charges PO9350)- Cloutis, E.</t>
  </si>
  <si>
    <t>10344</t>
  </si>
  <si>
    <t>SSHRC Connections - Gorkoff, K.</t>
  </si>
  <si>
    <t>10345</t>
  </si>
  <si>
    <t>CIHR (Sub 10330 NEIHR Kishaadigeh) - Cidro, J.</t>
  </si>
  <si>
    <t>10346</t>
  </si>
  <si>
    <t>NSERC RGPIN - Bidinosti, C.</t>
  </si>
  <si>
    <t>10347</t>
  </si>
  <si>
    <t>NSERC RGPIN - Willis, C.</t>
  </si>
  <si>
    <t>10355</t>
  </si>
  <si>
    <t>Mitacs(RTA)Research Training Award-Research Office</t>
  </si>
  <si>
    <t>10357</t>
  </si>
  <si>
    <t>SSHRC IG - Buckels, E.</t>
  </si>
  <si>
    <t>10358</t>
  </si>
  <si>
    <t>SSHRC IDG - Chinique de Armas, Y.</t>
  </si>
  <si>
    <t>10359</t>
  </si>
  <si>
    <t>SSHRC IDG - Flisfeder, M.</t>
  </si>
  <si>
    <t>10360</t>
  </si>
  <si>
    <t>SSHRC IDG - Thrift, E.</t>
  </si>
  <si>
    <t>10361</t>
  </si>
  <si>
    <t>NSERC DDG - Ata, A.</t>
  </si>
  <si>
    <t>10362</t>
  </si>
  <si>
    <t>NSERC DDG - Hollett, J.</t>
  </si>
  <si>
    <t>10364</t>
  </si>
  <si>
    <t>NSERC RGPIN - Molgat-Seon, Y.</t>
  </si>
  <si>
    <t>10366</t>
  </si>
  <si>
    <t>SSHRC Sub (UofM) (Partial release$4,000)-Gorkoff,K</t>
  </si>
  <si>
    <t>10372</t>
  </si>
  <si>
    <t>SSHRC PEG - Hussain, A.</t>
  </si>
  <si>
    <t>10373</t>
  </si>
  <si>
    <t>SSHRC PEG - Walby, K.</t>
  </si>
  <si>
    <t>10374</t>
  </si>
  <si>
    <t>CCPA MRA (CBRTC) - MacKinnon, S.</t>
  </si>
  <si>
    <t>10378</t>
  </si>
  <si>
    <t>NSERC Alliance (RPA $100,000) - Martin, M.</t>
  </si>
  <si>
    <t>10381</t>
  </si>
  <si>
    <t>CIHR (IHR 436981)  - Cidro, J.</t>
  </si>
  <si>
    <t>10382</t>
  </si>
  <si>
    <t>CIHR (PJT 173275)  - McCallum, M.</t>
  </si>
  <si>
    <t>10389</t>
  </si>
  <si>
    <t>SSHRC PEG - Dobchuk-Land, B.</t>
  </si>
  <si>
    <t>10392</t>
  </si>
  <si>
    <t>SSHRC Connections - Walby, K.</t>
  </si>
  <si>
    <t>10395</t>
  </si>
  <si>
    <t>SSHRC PDG - Skwarchuk, S.</t>
  </si>
  <si>
    <t>10396</t>
  </si>
  <si>
    <t>SSHRC PG - Nagam, J.</t>
  </si>
  <si>
    <t>10397</t>
  </si>
  <si>
    <t>SSHRC Connection - Cidro, J.</t>
  </si>
  <si>
    <t>10399</t>
  </si>
  <si>
    <t>SSHRC PEG - MacKinnon, S.</t>
  </si>
  <si>
    <t>10400</t>
  </si>
  <si>
    <t>SSHRC IG (RPA $50,500) - Zaerpour, F.</t>
  </si>
  <si>
    <t>10401</t>
  </si>
  <si>
    <t>SSHRC IG - Balint-Babos, A.</t>
  </si>
  <si>
    <t>10402</t>
  </si>
  <si>
    <t>SSHRC IG - Whately, C.</t>
  </si>
  <si>
    <t>10403</t>
  </si>
  <si>
    <t>SSHRC IG (CUBA) - Roksandic, M.</t>
  </si>
  <si>
    <t>10404</t>
  </si>
  <si>
    <t>SSHRC IG - Sinclair, L.</t>
  </si>
  <si>
    <t>10405</t>
  </si>
  <si>
    <t>SSHRC IG - Nobbs-Thiessen, B.</t>
  </si>
  <si>
    <t>10407</t>
  </si>
  <si>
    <t>SSHRC IG - Chinique de Armas, Y.</t>
  </si>
  <si>
    <t>10408</t>
  </si>
  <si>
    <t>SSHRC IG Sub - Kohm, S. (10291 Greenhill, P.)</t>
  </si>
  <si>
    <t>10409</t>
  </si>
  <si>
    <t>NSERC RGPIN - Pokharel, G.</t>
  </si>
  <si>
    <t>10410</t>
  </si>
  <si>
    <t>NSERC DGCER - Pokharel, G.</t>
  </si>
  <si>
    <t>10413</t>
  </si>
  <si>
    <t>NSERC Alliance - Hasler, C.</t>
  </si>
  <si>
    <t>10414</t>
  </si>
  <si>
    <t>NSERC DDG (No more charges PO9350) - Cloutis, E.</t>
  </si>
  <si>
    <t>10418</t>
  </si>
  <si>
    <t>SSHRC IDG - Buhay, W.</t>
  </si>
  <si>
    <t>10419</t>
  </si>
  <si>
    <t>SSHRC IDG - Cidro, J.</t>
  </si>
  <si>
    <t>10420</t>
  </si>
  <si>
    <t>SSHRC IDG - Memar Zadeh, M.</t>
  </si>
  <si>
    <t>10421</t>
  </si>
  <si>
    <t>SSHRC IDG (RPA $24,000) Moore, A.</t>
  </si>
  <si>
    <t>10422</t>
  </si>
  <si>
    <t>SSHRC IDG - Walby, K.</t>
  </si>
  <si>
    <t>10423</t>
  </si>
  <si>
    <t>SSHRC IDG - Zayarnyuk, A.</t>
  </si>
  <si>
    <t>10424</t>
  </si>
  <si>
    <t>SSHRC (Concordia)  - Failler, A.</t>
  </si>
  <si>
    <t>10425</t>
  </si>
  <si>
    <t>SSHRC (Concordia Subgrant) Milne H.</t>
  </si>
  <si>
    <t>10426</t>
  </si>
  <si>
    <t>SSHRC (CCPA MRA#8401Subgrant RPA $4,500) Romanow,J</t>
  </si>
  <si>
    <t>10427</t>
  </si>
  <si>
    <t>NCE (York U) Distasio, J.</t>
  </si>
  <si>
    <t>10428</t>
  </si>
  <si>
    <t>SSHRC Connection - Barter, J.</t>
  </si>
  <si>
    <t>10429</t>
  </si>
  <si>
    <t>NSERC Alliance - Ramanna, S.</t>
  </si>
  <si>
    <t>10430</t>
  </si>
  <si>
    <t>SSHRC Connection - Kohm, S.</t>
  </si>
  <si>
    <t>10431</t>
  </si>
  <si>
    <t>NSERC PromoScience PROSC/567399-2021  - Martin, M.</t>
  </si>
  <si>
    <t>10432</t>
  </si>
  <si>
    <t>SSHRC IG (UWaterloo-Neufeld)-Cidro,J</t>
  </si>
  <si>
    <t>10434</t>
  </si>
  <si>
    <t>MRA (CCPA Proj#8310) - MacKinnon, S.</t>
  </si>
  <si>
    <t>10435</t>
  </si>
  <si>
    <t>MRA (CCPA Proj#8311) - Skwarchuk, S.</t>
  </si>
  <si>
    <t>10437</t>
  </si>
  <si>
    <t>10438</t>
  </si>
  <si>
    <t>CRC EDI Stipend (CRCES-2021-2022) - Distasio,J.</t>
  </si>
  <si>
    <t>10439</t>
  </si>
  <si>
    <t>SSHRC RGD Initiative - Cidro, J.</t>
  </si>
  <si>
    <t>10440</t>
  </si>
  <si>
    <t>NSERC RGPIN - Wiersma, M.</t>
  </si>
  <si>
    <t>10441</t>
  </si>
  <si>
    <t>NSERC RGPIN - Bugden, S.</t>
  </si>
  <si>
    <t>10442</t>
  </si>
  <si>
    <t>NSERC DGECR - Bugden, S.</t>
  </si>
  <si>
    <t>10443</t>
  </si>
  <si>
    <t>SSHRC IG- Hannan,J.</t>
  </si>
  <si>
    <t>10444</t>
  </si>
  <si>
    <t>SSHRC IG- Friesen, A.</t>
  </si>
  <si>
    <t>10445</t>
  </si>
  <si>
    <t>NSERC SAPIN- McDonough, E.</t>
  </si>
  <si>
    <t>10446</t>
  </si>
  <si>
    <t>NSERC RGPIN-Desforges, J.</t>
  </si>
  <si>
    <t>10447</t>
  </si>
  <si>
    <t>NSERC DGECR-Desforges, J.</t>
  </si>
  <si>
    <t>10448</t>
  </si>
  <si>
    <t>NSERC RGPNS-Desforges, J.</t>
  </si>
  <si>
    <t>10450</t>
  </si>
  <si>
    <t>SSHRC IG (RPA $35,000) - Gorkoff, K.</t>
  </si>
  <si>
    <t>10451</t>
  </si>
  <si>
    <t>SSHRC IG - O'Gorman, M.</t>
  </si>
  <si>
    <t>10452</t>
  </si>
  <si>
    <t>NSERC DDG- Indraratne, S.</t>
  </si>
  <si>
    <t>10453</t>
  </si>
  <si>
    <t>NSERC DDG- Good, S.</t>
  </si>
  <si>
    <t>10454</t>
  </si>
  <si>
    <t>NSERC DGECR- Wijenayake, S.</t>
  </si>
  <si>
    <t>10455</t>
  </si>
  <si>
    <t>NSERC RGPIN- Wijenayake, S.</t>
  </si>
  <si>
    <t>10456</t>
  </si>
  <si>
    <t>NSERC RGPIN - Chen, Y.</t>
  </si>
  <si>
    <t>10457</t>
  </si>
  <si>
    <t>NSERC SAPPJ-2022-00024- Mammei,R.</t>
  </si>
  <si>
    <t>10458</t>
  </si>
  <si>
    <t>SSHRC IG-Bryksina, O.</t>
  </si>
  <si>
    <t>10460</t>
  </si>
  <si>
    <t>SSHRC IG - Maier, K.</t>
  </si>
  <si>
    <t>10468</t>
  </si>
  <si>
    <t>SSHRC PEG - Gregg, M.</t>
  </si>
  <si>
    <t>10469</t>
  </si>
  <si>
    <t>MRA CCPA Proj#8106- Chamberlain, J.</t>
  </si>
  <si>
    <t>10470</t>
  </si>
  <si>
    <t>MITACS (IT29443)-Martin, M.</t>
  </si>
  <si>
    <t>10471</t>
  </si>
  <si>
    <t>MITACS BSI (IT29809)-Cidro, J.</t>
  </si>
  <si>
    <t>10472</t>
  </si>
  <si>
    <t>SSHRC IG (Sub-grant SFU)- Burke, A</t>
  </si>
  <si>
    <t>10473</t>
  </si>
  <si>
    <t>DO NOT USE</t>
  </si>
  <si>
    <t>10475</t>
  </si>
  <si>
    <t>10476</t>
  </si>
  <si>
    <t>SSHRC Postdoc Fellowship (Enns,Clint)-Distasio,J</t>
  </si>
  <si>
    <t>10477</t>
  </si>
  <si>
    <t>SSHRC IDG - Murphy, S.</t>
  </si>
  <si>
    <t>10478</t>
  </si>
  <si>
    <t>Mitacs (IT30963)Westwood, R.</t>
  </si>
  <si>
    <t>10480</t>
  </si>
  <si>
    <t>Mitacs BSI (IT32653) Moreira, P.</t>
  </si>
  <si>
    <t>10481</t>
  </si>
  <si>
    <t>SSHRC Sub (UofM) - Diduck, A.</t>
  </si>
  <si>
    <t>10482</t>
  </si>
  <si>
    <t>Mitacs Accelerate (IT30471) - Kornelsen, L.</t>
  </si>
  <si>
    <t>10483</t>
  </si>
  <si>
    <t>SSHRC Connection Grant - MacKinnon, S.</t>
  </si>
  <si>
    <t>10484</t>
  </si>
  <si>
    <t>SSHRCConnectionGrant(NO MORE CHARGES)-Roksandic,M.</t>
  </si>
  <si>
    <t>10486</t>
  </si>
  <si>
    <t>MITACS Accelerate (IT30036 SALARY ONLY)-Holloway,P</t>
  </si>
  <si>
    <t>10487</t>
  </si>
  <si>
    <t>SSHRC PEG - Penner, S.</t>
  </si>
  <si>
    <t>10488</t>
  </si>
  <si>
    <t>10489</t>
  </si>
  <si>
    <t>MITACS Accelerate (IT33067) - Sousa, C.</t>
  </si>
  <si>
    <t>10490</t>
  </si>
  <si>
    <t>MITACS Accelerate (IT32715) - Bidinosti, C.</t>
  </si>
  <si>
    <t>10491</t>
  </si>
  <si>
    <t>SSHRC CG - McCallum, MJ.</t>
  </si>
  <si>
    <t>10492</t>
  </si>
  <si>
    <t>NSERC Alliance (PI to chng to C.Storie)-Henry, C.</t>
  </si>
  <si>
    <t>10493</t>
  </si>
  <si>
    <t>CRC EDI Stipend (CRCES-2022-00057) - Distasio, J</t>
  </si>
  <si>
    <t>10494</t>
  </si>
  <si>
    <t>SSHRC(CdnCentreForHousingRightsRPA$2,000)Owen,M.</t>
  </si>
  <si>
    <t>10495</t>
  </si>
  <si>
    <t>SSHRC IDG (subgrant Wilfrid Laurier Univ)-Walby, K</t>
  </si>
  <si>
    <t>10496</t>
  </si>
  <si>
    <t>10497</t>
  </si>
  <si>
    <t>SSHRC PEG - Tulloch,S.</t>
  </si>
  <si>
    <t>10498</t>
  </si>
  <si>
    <t>SSHRC Connection - Wolf, D.</t>
  </si>
  <si>
    <t>10499</t>
  </si>
  <si>
    <t>SSHRC Connection - Mathieu, F.</t>
  </si>
  <si>
    <t>10500</t>
  </si>
  <si>
    <t>SSHRC PDG (Africa) - Roksandic,M.</t>
  </si>
  <si>
    <t>10501</t>
  </si>
  <si>
    <t>SSHRC PDG - Fiola,C.</t>
  </si>
  <si>
    <t>10502</t>
  </si>
  <si>
    <t>Robbins Ollivier Excellence in Equity–Casson,N</t>
  </si>
  <si>
    <t>10503</t>
  </si>
  <si>
    <t>SSHRC Knowledge Synthesis - Heath,S.</t>
  </si>
  <si>
    <t>10504</t>
  </si>
  <si>
    <t>SSHRC Knowledge Synthesis - Walby,K.</t>
  </si>
  <si>
    <t>10505</t>
  </si>
  <si>
    <t>SSHRC IG - Freund, A.</t>
  </si>
  <si>
    <t>10506</t>
  </si>
  <si>
    <t>SSHRC IG - Bohr, R.</t>
  </si>
  <si>
    <t>10507</t>
  </si>
  <si>
    <t>SSHRC IG - Zaerpour, F.</t>
  </si>
  <si>
    <t>10508</t>
  </si>
  <si>
    <t>NSERC RGPIN - Smythe, I.</t>
  </si>
  <si>
    <t>10509</t>
  </si>
  <si>
    <t>NSERC DGECR - Smythe, I.</t>
  </si>
  <si>
    <t>10510</t>
  </si>
  <si>
    <t>NSERC RGPIN - Cloutis, E.</t>
  </si>
  <si>
    <t>10512</t>
  </si>
  <si>
    <t>NSERC RGPIN - Hollett, J.</t>
  </si>
  <si>
    <t>10513</t>
  </si>
  <si>
    <t>NSERC RGPIN - Goulding, B.</t>
  </si>
  <si>
    <t>10514</t>
  </si>
  <si>
    <t>NSERC DGECR - Goulding, B.</t>
  </si>
  <si>
    <t>10515</t>
  </si>
  <si>
    <t>NSERC DDG - Stokke, R.</t>
  </si>
  <si>
    <t>10516</t>
  </si>
  <si>
    <t>10517</t>
  </si>
  <si>
    <t>NSERC RGPIN (RPA $15,000) - Smith, S.</t>
  </si>
  <si>
    <t>10518</t>
  </si>
  <si>
    <t>Tri-Agency NFRFT(subgrant Univ of Toronto)-Bullock</t>
  </si>
  <si>
    <t>10519</t>
  </si>
  <si>
    <t>NSERC Alliance(subgrnt UWestern Ontario)-Di Muro,F</t>
  </si>
  <si>
    <t>10520</t>
  </si>
  <si>
    <t>NSERC RGPIN - Kumaragamage, D.</t>
  </si>
  <si>
    <t>10521</t>
  </si>
  <si>
    <t>SSHRC (CCPA MRA#8315 Subgrant) Fiola,C.</t>
  </si>
  <si>
    <t>10522</t>
  </si>
  <si>
    <t>SSHRC PG- Roksandic, M.</t>
  </si>
  <si>
    <t>10523</t>
  </si>
  <si>
    <t>Mitacs (IT32639) - Storie, C.</t>
  </si>
  <si>
    <t>10524</t>
  </si>
  <si>
    <t>SSHRC IDG - Walby,K.</t>
  </si>
  <si>
    <t>10525</t>
  </si>
  <si>
    <t>NSERC Alliance (TO BE TSF TO UM) - Henry, C.</t>
  </si>
  <si>
    <t>10526</t>
  </si>
  <si>
    <t>NSERC SAPPJ(TRIUMF#GR163 Salary/Travel)-Jamieson,B</t>
  </si>
  <si>
    <t>10527</t>
  </si>
  <si>
    <t>SSHRC IDG - Cassiano, M.</t>
  </si>
  <si>
    <t>10528</t>
  </si>
  <si>
    <t>SSHRC IDG - Goulding, B.</t>
  </si>
  <si>
    <t>10529</t>
  </si>
  <si>
    <t>DO NOT PUBLISH SSHRC IDG - Dyce, M</t>
  </si>
  <si>
    <t>10530</t>
  </si>
  <si>
    <t>SSHRC IDG - Kohm, S.</t>
  </si>
  <si>
    <t>10531</t>
  </si>
  <si>
    <t>NSERC Alliance - Westwood, R.</t>
  </si>
  <si>
    <t>111</t>
  </si>
  <si>
    <t/>
  </si>
  <si>
    <t>124</t>
  </si>
  <si>
    <t>140</t>
  </si>
  <si>
    <t>Res Major - Douville, R.</t>
  </si>
  <si>
    <t>19058</t>
  </si>
  <si>
    <t>NSERC EDI - Pelletier, J.</t>
  </si>
  <si>
    <t>19060</t>
  </si>
  <si>
    <t>NSERC EDI - Taniguchi, N.</t>
  </si>
  <si>
    <t>19068</t>
  </si>
  <si>
    <t>Res Major (SSHRC GRF) - Kenyon, K.</t>
  </si>
  <si>
    <t>19070</t>
  </si>
  <si>
    <t>19101</t>
  </si>
  <si>
    <t>Res Major (SSHRC GRF) Bertrand, M.</t>
  </si>
  <si>
    <t>19102</t>
  </si>
  <si>
    <t>CLOSED 202301 Res Major (NSERC GRF)-Otfinowski,R</t>
  </si>
  <si>
    <t>19103</t>
  </si>
  <si>
    <t>SSHRC SIG - Ducey, K.</t>
  </si>
  <si>
    <t>19104</t>
  </si>
  <si>
    <t>SSHRC SIG - Kohm, S.</t>
  </si>
  <si>
    <t>19105</t>
  </si>
  <si>
    <t>SSHRC SIG - Ruprai, S.</t>
  </si>
  <si>
    <t>19107</t>
  </si>
  <si>
    <t>SSHRC SIG - Narozhna, T.</t>
  </si>
  <si>
    <t>19108</t>
  </si>
  <si>
    <t>SSHRC SIG - Skwarchuk, S.</t>
  </si>
  <si>
    <t>19109</t>
  </si>
  <si>
    <t>SSHRC Explore (SIG) - Dyce, M.</t>
  </si>
  <si>
    <t>19110</t>
  </si>
  <si>
    <t>SSHRC Explore (SIG) - Hellsten, L.</t>
  </si>
  <si>
    <t>19111</t>
  </si>
  <si>
    <t>SSHRC Explore (SIG) - Harlos, K.</t>
  </si>
  <si>
    <t>19113</t>
  </si>
  <si>
    <t>Racette-Campbell</t>
  </si>
  <si>
    <t>19116</t>
  </si>
  <si>
    <t>SSHRC SIG - Heath, S.</t>
  </si>
  <si>
    <t>19119</t>
  </si>
  <si>
    <t>19122</t>
  </si>
  <si>
    <t>Res Major (SSHRC GRF) - Bohr, R.</t>
  </si>
  <si>
    <t>19123</t>
  </si>
  <si>
    <t>Res Major (SSHRC GRF) - Button, B.</t>
  </si>
  <si>
    <t>19124</t>
  </si>
  <si>
    <t>SSHRC SIG - Bugden, S.</t>
  </si>
  <si>
    <t>19126</t>
  </si>
  <si>
    <t>SSHRC SIG - Bohr, R.</t>
  </si>
  <si>
    <t>19127</t>
  </si>
  <si>
    <t>SSHRC SIG - Chamberlain, J.</t>
  </si>
  <si>
    <t>19128</t>
  </si>
  <si>
    <t>SSHRC SIG - Curran, A.</t>
  </si>
  <si>
    <t>19129</t>
  </si>
  <si>
    <t>SSHRC SIG - Desroches, A.</t>
  </si>
  <si>
    <t>19130</t>
  </si>
  <si>
    <t>SSHRC SIG - Link, M.</t>
  </si>
  <si>
    <t>19131</t>
  </si>
  <si>
    <t>SSHRC SIG - Maier, K.</t>
  </si>
  <si>
    <t>19132</t>
  </si>
  <si>
    <t>19134</t>
  </si>
  <si>
    <t>SSHRC SIG - Vizina, Y.</t>
  </si>
  <si>
    <t>19135</t>
  </si>
  <si>
    <t>SSHRC SIG - Zell, S.</t>
  </si>
  <si>
    <t>19136</t>
  </si>
  <si>
    <t>SSHRC SIG - Riley, J.</t>
  </si>
  <si>
    <t>19139</t>
  </si>
  <si>
    <t>SSHRC SIG- McGillivray,A.</t>
  </si>
  <si>
    <t>19142</t>
  </si>
  <si>
    <t>SSHRC SIG- Flisfeder, M.</t>
  </si>
  <si>
    <t>19143</t>
  </si>
  <si>
    <t>SSHRC SIG- Vickers, S.</t>
  </si>
  <si>
    <t>19144</t>
  </si>
  <si>
    <t>SSHRC SIG- Funke, M.</t>
  </si>
  <si>
    <t>19145</t>
  </si>
  <si>
    <t>SSHRC SIG- Narozhna, T.</t>
  </si>
  <si>
    <t>19146</t>
  </si>
  <si>
    <t>NSERC EDI Critical Race Network - Wills, J.</t>
  </si>
  <si>
    <t>19147</t>
  </si>
  <si>
    <t>SSHRC Explore - Walby K.</t>
  </si>
  <si>
    <t>19148</t>
  </si>
  <si>
    <t>SSHRC Explore - Hussain A.</t>
  </si>
  <si>
    <t>19149</t>
  </si>
  <si>
    <t>SSHRC Explore - Forsythe L.</t>
  </si>
  <si>
    <t>19150</t>
  </si>
  <si>
    <t>NSERC EDI Event Grant - McDonough,E.</t>
  </si>
  <si>
    <t>19151</t>
  </si>
  <si>
    <t>SSHRC Explore - Balint, A.</t>
  </si>
  <si>
    <t>19152</t>
  </si>
  <si>
    <t>SSHRC Explore - Mathieu, F</t>
  </si>
  <si>
    <t>19154</t>
  </si>
  <si>
    <t>Res Major (SSHRC GRF) - Manfredi C.</t>
  </si>
  <si>
    <t>19155</t>
  </si>
  <si>
    <t>Res Special SSHRC Explore (SIG) - Brickey, A.</t>
  </si>
  <si>
    <t>19156</t>
  </si>
  <si>
    <t>19157</t>
  </si>
  <si>
    <t>SSHRC SIG - Shukla, S.</t>
  </si>
  <si>
    <t>19998</t>
  </si>
  <si>
    <t>Spon.Research - Month-End</t>
  </si>
  <si>
    <t>20005</t>
  </si>
  <si>
    <t>NRCAN Prac II (AP002W)- Duguid, T. (to post OH&amp;wo)</t>
  </si>
  <si>
    <t>20006</t>
  </si>
  <si>
    <t>Cdn Heritage - Mckinley, V.</t>
  </si>
  <si>
    <t>20019</t>
  </si>
  <si>
    <t>DNR AP216 - Duguid, T. (to post OH/HB)</t>
  </si>
  <si>
    <t>20026</t>
  </si>
  <si>
    <t>CFI (IOF) - Avp (R&amp;Gs)</t>
  </si>
  <si>
    <t>20028</t>
  </si>
  <si>
    <t>CRC Admin Fees- Research Dept</t>
  </si>
  <si>
    <t>20034</t>
  </si>
  <si>
    <t>MB Conservation - Blair, D.</t>
  </si>
  <si>
    <t>20035</t>
  </si>
  <si>
    <t>MB Conservation WS- Blair, D</t>
  </si>
  <si>
    <t>20052</t>
  </si>
  <si>
    <t>Prov Of MB Green Eco-Duguid, T</t>
  </si>
  <si>
    <t>20062</t>
  </si>
  <si>
    <t>NorthernStudiesTrainingProg NSTP-Research Office</t>
  </si>
  <si>
    <t>20065</t>
  </si>
  <si>
    <t>Community Eng - GC Executive Director</t>
  </si>
  <si>
    <t>20070</t>
  </si>
  <si>
    <t>CIFAR - Wiebe, C.</t>
  </si>
  <si>
    <t>20073</t>
  </si>
  <si>
    <t>American Chem Soc - Wiebe, C.</t>
  </si>
  <si>
    <t>20074</t>
  </si>
  <si>
    <t>Wpg Foundation - Bergeron,G</t>
  </si>
  <si>
    <t>20081</t>
  </si>
  <si>
    <t>Coll Of Charleston-Frimer, J.</t>
  </si>
  <si>
    <t>20091</t>
  </si>
  <si>
    <t>Inst Theo Phys - Frey, A./McDonough, E.</t>
  </si>
  <si>
    <t>20092</t>
  </si>
  <si>
    <t>MB Pulse Growers 2-Holloway</t>
  </si>
  <si>
    <t>20095</t>
  </si>
  <si>
    <t>Ford Fdn - Dong, X.</t>
  </si>
  <si>
    <t>20105</t>
  </si>
  <si>
    <t>MFD Proj (USC) - Frimer, J.</t>
  </si>
  <si>
    <t>20110</t>
  </si>
  <si>
    <t>Crowd Funding (GRF)-Res Office</t>
  </si>
  <si>
    <t>20127</t>
  </si>
  <si>
    <t>Transport Canada - Duguid,T.</t>
  </si>
  <si>
    <t>20128</t>
  </si>
  <si>
    <t>LWBSF- Env  Cda - Casson. N.</t>
  </si>
  <si>
    <t>20137</t>
  </si>
  <si>
    <t>DNR AP508 - Duguid,T. (to post OH)</t>
  </si>
  <si>
    <t>20139</t>
  </si>
  <si>
    <t>Thomas Sill Video Prj-Buhay, B</t>
  </si>
  <si>
    <t>20152</t>
  </si>
  <si>
    <t>MB Conservation &amp; WS - Blair,D</t>
  </si>
  <si>
    <t>20156</t>
  </si>
  <si>
    <t>U of M Firefly Project - Josephson, W.</t>
  </si>
  <si>
    <t>20198</t>
  </si>
  <si>
    <t>Gupta Research Grant (Kine &amp; AH) - Research Office</t>
  </si>
  <si>
    <t>20213</t>
  </si>
  <si>
    <t>American Society of Pharmacognosy Fdn - Ata, A.</t>
  </si>
  <si>
    <t>20216</t>
  </si>
  <si>
    <t>Public Interest Law Centre - Fitzpatrick, P.</t>
  </si>
  <si>
    <t>20219</t>
  </si>
  <si>
    <t>USaskatchewan - Casson, N.</t>
  </si>
  <si>
    <t>20221</t>
  </si>
  <si>
    <t>CHRIM - Defries, D.</t>
  </si>
  <si>
    <t>20228</t>
  </si>
  <si>
    <t>Polar Knowledge Canada - Wong, C.</t>
  </si>
  <si>
    <t>20229</t>
  </si>
  <si>
    <t>CFI (36782) - Bullock, R.</t>
  </si>
  <si>
    <t>20237</t>
  </si>
  <si>
    <t>Research MB (CFI 36782) - Bullock, R.</t>
  </si>
  <si>
    <t>20241</t>
  </si>
  <si>
    <t>Gupta Rsch Grant - Telles-Langdon, D.</t>
  </si>
  <si>
    <t>20248</t>
  </si>
  <si>
    <t>Wiley Canada - Latimer, D.</t>
  </si>
  <si>
    <t>20250</t>
  </si>
  <si>
    <t>CLOSED 201809 SPCW Street Census - Distasio, J.</t>
  </si>
  <si>
    <t>20254</t>
  </si>
  <si>
    <t>CLOSED 201912 IUS-Community Update Plan-Distasio,J</t>
  </si>
  <si>
    <t>20255</t>
  </si>
  <si>
    <t>CLOSED 201905 IUS-EndOperatingAgreement-Distasio,J</t>
  </si>
  <si>
    <t>20256</t>
  </si>
  <si>
    <t>CLOSED 202002 IUS - Mental Health - Distasio, J.</t>
  </si>
  <si>
    <t>20257</t>
  </si>
  <si>
    <t>CLOSED IUS - MLCC Mapping - Distasio, J.</t>
  </si>
  <si>
    <t>20267</t>
  </si>
  <si>
    <t>Ouranos Inc(NSERC CRD) -Tardif, J.</t>
  </si>
  <si>
    <t>20268</t>
  </si>
  <si>
    <t>CLOSED 20230116 OntarioPower(NSERC CRD)Tardif,J.</t>
  </si>
  <si>
    <t>20286</t>
  </si>
  <si>
    <t>CLOSEDCity of Wpg Housing Assessment-McCullough,S.</t>
  </si>
  <si>
    <t>20297</t>
  </si>
  <si>
    <t>CLOSED 202304 City of Winnipeg - Tardif, J.</t>
  </si>
  <si>
    <t>20300</t>
  </si>
  <si>
    <t>CLOSED CMHC country profiles - Distasio, J.</t>
  </si>
  <si>
    <t>20301</t>
  </si>
  <si>
    <t>Prov of Alberta (ICCON Platform Dev) - Blair, D.</t>
  </si>
  <si>
    <t>20305</t>
  </si>
  <si>
    <t>CLOSED 202205 CSA (FLEADWINA2) - Cloutis, E.</t>
  </si>
  <si>
    <t>20308</t>
  </si>
  <si>
    <t>Gupta Rsch Grant - Pryce, R.</t>
  </si>
  <si>
    <t>20309</t>
  </si>
  <si>
    <t>Res Special (CRC) - Mammei, R.</t>
  </si>
  <si>
    <t>20310</t>
  </si>
  <si>
    <t>BCI - Willis, C.</t>
  </si>
  <si>
    <t>20317</t>
  </si>
  <si>
    <t>CLOSED 202208 MUN (subaward) - Tulloch, S</t>
  </si>
  <si>
    <t>20319</t>
  </si>
  <si>
    <t>Research MB (CFI 36322 Match) - Martin, J</t>
  </si>
  <si>
    <t>20329</t>
  </si>
  <si>
    <t>CLOSED 202006CMHC Eviction Prevention-Distasio, J.</t>
  </si>
  <si>
    <t>20330</t>
  </si>
  <si>
    <t>Prov of MB (Agmt#6282-Option 2) - Blair, D.</t>
  </si>
  <si>
    <t>20334</t>
  </si>
  <si>
    <t>CLOSED 202104 - IRCOM - Zell, S.</t>
  </si>
  <si>
    <t>20335</t>
  </si>
  <si>
    <t>Gupta Rsch Grant (2019) - Defries, D.</t>
  </si>
  <si>
    <t>20340</t>
  </si>
  <si>
    <t>UN Association in Canada - Harris, J.</t>
  </si>
  <si>
    <t>20343</t>
  </si>
  <si>
    <t>ArcticNet (2019) - O'Gorman, M.</t>
  </si>
  <si>
    <t>20361</t>
  </si>
  <si>
    <t>CLOSED 202210(Final pmt$6938.73)MB SustnDev-Hasler</t>
  </si>
  <si>
    <t>20363</t>
  </si>
  <si>
    <t>Kativik Ilisarniliriniq - Tulloch, S.</t>
  </si>
  <si>
    <t>20369</t>
  </si>
  <si>
    <t>Spence Neighbourhood Assoc-Gregg,M</t>
  </si>
  <si>
    <t>20372</t>
  </si>
  <si>
    <t>USFWS (F20AP00275) - Willis, C.</t>
  </si>
  <si>
    <t>20374</t>
  </si>
  <si>
    <t>Parks Canada - Buhay, B.</t>
  </si>
  <si>
    <t>20376</t>
  </si>
  <si>
    <t>CFI (39228) - Casson, N.</t>
  </si>
  <si>
    <t>20379</t>
  </si>
  <si>
    <t>Liber Ero (Res/Travel) - Dzal, Y. (Willis, C.)</t>
  </si>
  <si>
    <t>20380</t>
  </si>
  <si>
    <t>CFI (36322) - Martin, J</t>
  </si>
  <si>
    <t>20386</t>
  </si>
  <si>
    <t>CFI IOF (Proj 36322-Martin, J.) - AVP (R&amp;Gs)</t>
  </si>
  <si>
    <t>20397</t>
  </si>
  <si>
    <t>CFI IOF (Proj 39228 Casson, N. - AVP (R&amp;Gs)</t>
  </si>
  <si>
    <t>20400</t>
  </si>
  <si>
    <t>Research MB (CFI 39288 Match) - Roksandic, M.</t>
  </si>
  <si>
    <t>20401</t>
  </si>
  <si>
    <t>Mitacs (IT17925) - Otfinowski, R.</t>
  </si>
  <si>
    <t>20406</t>
  </si>
  <si>
    <t>University of Calgary - PCC</t>
  </si>
  <si>
    <t>20408</t>
  </si>
  <si>
    <t>KMCI - Failler, A.</t>
  </si>
  <si>
    <t>20409</t>
  </si>
  <si>
    <t>Research MB (CFI 39228 Match) - Casson, N.</t>
  </si>
  <si>
    <t>20410</t>
  </si>
  <si>
    <t>CFI (40412) - Nagam, J.</t>
  </si>
  <si>
    <t>20411</t>
  </si>
  <si>
    <t>CFI IOF (Proj 40412-Nagam, J.) AVP (R&amp;Gs)</t>
  </si>
  <si>
    <t>20412</t>
  </si>
  <si>
    <t>Research MB (CFI Match) - Nagam, J.</t>
  </si>
  <si>
    <t>20415</t>
  </si>
  <si>
    <t>ISO Partnership - Nagam, J.</t>
  </si>
  <si>
    <t>20416</t>
  </si>
  <si>
    <t>ProvMBFish&amp;Wildlife(FES20-006)partial$28k-Hasler,C</t>
  </si>
  <si>
    <t>20420</t>
  </si>
  <si>
    <t>John Templeton Fdn - Fehr, B.</t>
  </si>
  <si>
    <t>20423</t>
  </si>
  <si>
    <t>CFI (39288) - Roksandic, M.</t>
  </si>
  <si>
    <t>20431</t>
  </si>
  <si>
    <t>Dr. Beni M. Sahai Fund (No More Charges)- Good, S.</t>
  </si>
  <si>
    <t>20433</t>
  </si>
  <si>
    <t>CAP AgAction (NO MORE CHRGS)-Otfinowski,R.</t>
  </si>
  <si>
    <t>20436</t>
  </si>
  <si>
    <t>SinoCdaHealthInst SCHI Alliance(RPA$50k)-Martin,M.</t>
  </si>
  <si>
    <t>20438</t>
  </si>
  <si>
    <t>CLOSED 202304 ProvMB Agri&amp;Resource Dev-Tardif, J.</t>
  </si>
  <si>
    <t>20439</t>
  </si>
  <si>
    <t>SERDC - Hasler, C.</t>
  </si>
  <si>
    <t>20450</t>
  </si>
  <si>
    <t>CLOSED 202306 Mitacs BSI (IT24558) - Romanow, J.</t>
  </si>
  <si>
    <t>20451</t>
  </si>
  <si>
    <t>Mitacs BSI (Multiple) - MacKinnon, S.</t>
  </si>
  <si>
    <t>20463</t>
  </si>
  <si>
    <t>Research MB (CFI Match)- Jamieson,B</t>
  </si>
  <si>
    <t>20464</t>
  </si>
  <si>
    <t>Research MB (CFI Match) - Wiebe, C.</t>
  </si>
  <si>
    <t>20466</t>
  </si>
  <si>
    <t>MRA (CCPA) - Zell, S.</t>
  </si>
  <si>
    <t>20469</t>
  </si>
  <si>
    <t>Mitacs Accelerate (IT24829) - Bullock, R.</t>
  </si>
  <si>
    <t>20473</t>
  </si>
  <si>
    <t>Gupta 2021 Res. Grant - Defries, D</t>
  </si>
  <si>
    <t>20476</t>
  </si>
  <si>
    <t>Mitacs (IT24543) Storie, J.</t>
  </si>
  <si>
    <t>20479</t>
  </si>
  <si>
    <t>LKFN - Blair, D.</t>
  </si>
  <si>
    <t>20486</t>
  </si>
  <si>
    <t>Mitacs Accelerate (IT25876) Henry, C.</t>
  </si>
  <si>
    <t>20488</t>
  </si>
  <si>
    <t>CFI (41608) Walby, K.</t>
  </si>
  <si>
    <t>20489</t>
  </si>
  <si>
    <t>CSA STEM - Cloutis, E.</t>
  </si>
  <si>
    <t>20490</t>
  </si>
  <si>
    <t>Research MB (NO MORE CHRGS) (CFI 41608)-Walby,K</t>
  </si>
  <si>
    <t>20491</t>
  </si>
  <si>
    <t>Prov of MB Agri &amp; Resource Dev - Storie, C.</t>
  </si>
  <si>
    <t>20497</t>
  </si>
  <si>
    <t>Public Safety Canada - Ahmed, K.</t>
  </si>
  <si>
    <t>20498</t>
  </si>
  <si>
    <t>CLOSED 202306 CMHCRentalDiscrimination-Sylvestre,G</t>
  </si>
  <si>
    <t>20499</t>
  </si>
  <si>
    <t>IRCC (subgrant UM) (RPA $65K) - Silvius, R.</t>
  </si>
  <si>
    <t>20500</t>
  </si>
  <si>
    <t>United Church of Canada Research Chair-Dickson,R</t>
  </si>
  <si>
    <t>20501</t>
  </si>
  <si>
    <t>Marsha Hanen Award - Barter, J.</t>
  </si>
  <si>
    <t>20504</t>
  </si>
  <si>
    <t>Marsha Hanen Award - Reimer, K.</t>
  </si>
  <si>
    <t>20506</t>
  </si>
  <si>
    <t>Research MB - Shrivastav, A.</t>
  </si>
  <si>
    <t>20508</t>
  </si>
  <si>
    <t>Mitacs Accelerate(IT27430 Nowasad)-McLeod-Rogers,J</t>
  </si>
  <si>
    <t>20509</t>
  </si>
  <si>
    <t>Research MB (NMT-IHCTest)-Shrivastav,A.</t>
  </si>
  <si>
    <t>20512</t>
  </si>
  <si>
    <t>MMSF ($7500 committed to PO10074 only)-Richer, N.</t>
  </si>
  <si>
    <t>20514</t>
  </si>
  <si>
    <t>ISO Development - Nagam, J.</t>
  </si>
  <si>
    <t>20522</t>
  </si>
  <si>
    <t>NTNU (Field Course) - Storie, C./Storie, J.</t>
  </si>
  <si>
    <t>20523</t>
  </si>
  <si>
    <t>Canada Media Fund - Nagam, J.</t>
  </si>
  <si>
    <t>20524</t>
  </si>
  <si>
    <t>QuebecSecretariat for CanadianRelations-Mathieu,F</t>
  </si>
  <si>
    <t>20527</t>
  </si>
  <si>
    <t>CLOSED 202303 Mitacs (IT27180) - Bidinosti, C.</t>
  </si>
  <si>
    <t>20528</t>
  </si>
  <si>
    <t>CSA (22EXPOSIWI) - Cloutis, E.</t>
  </si>
  <si>
    <t>20529</t>
  </si>
  <si>
    <t>SQSP - Mathieu, F.</t>
  </si>
  <si>
    <t>20531</t>
  </si>
  <si>
    <t>Royal Society of Chemistry-Wiebe,C.</t>
  </si>
  <si>
    <t>20532</t>
  </si>
  <si>
    <t>CSA (22EXPCOI4) - Cloutis, E.</t>
  </si>
  <si>
    <t>20533</t>
  </si>
  <si>
    <t>Manitoba Law Foundation - Weinrath, M.</t>
  </si>
  <si>
    <t>20535</t>
  </si>
  <si>
    <t>CFI (Proj 42109) - Ritch, J.</t>
  </si>
  <si>
    <t>20536</t>
  </si>
  <si>
    <t>Research MB (CFI Proj 42109) - Ritch, J.</t>
  </si>
  <si>
    <t>20537</t>
  </si>
  <si>
    <t>CFI IOF (Proj 42109 Ritch, J.) - AVP (R&amp;Gs)</t>
  </si>
  <si>
    <t>20538</t>
  </si>
  <si>
    <t>Research MB (CFI Proj 42283) - Chinique de Armas,</t>
  </si>
  <si>
    <t>20539</t>
  </si>
  <si>
    <t>CFI (Proj 42283) - Chinique de Armas, Y.</t>
  </si>
  <si>
    <t>20540</t>
  </si>
  <si>
    <t>Winnipeg Foundation - Lougheed, B.</t>
  </si>
  <si>
    <t>20541</t>
  </si>
  <si>
    <t>Mitacs (IT29369) - Westwood, R</t>
  </si>
  <si>
    <t>20542</t>
  </si>
  <si>
    <t>CLOSED 202305 WaterlooCentreGermanStudies-Freund,A</t>
  </si>
  <si>
    <t>20544</t>
  </si>
  <si>
    <t>Gupta Rsch (NO FURTHER CHARGES PO10074)-N,Richer.</t>
  </si>
  <si>
    <t>20545</t>
  </si>
  <si>
    <t>MB Habitat Heritage Corp - C,Willis</t>
  </si>
  <si>
    <t>20546</t>
  </si>
  <si>
    <t>Climate West - Blair, D.</t>
  </si>
  <si>
    <t>20548</t>
  </si>
  <si>
    <t>Misericordia GH-Camorlinga,S.</t>
  </si>
  <si>
    <t>20552</t>
  </si>
  <si>
    <t>Toronto Metro Univ(Mawachihitotaak)- Forsythe,L</t>
  </si>
  <si>
    <t>20553</t>
  </si>
  <si>
    <t>Fisheries&amp;Oceans Canada(Salary Only) -Desforges. J</t>
  </si>
  <si>
    <t>20554</t>
  </si>
  <si>
    <t>MB GovMinister of MunicipalRelations-Skwarchuk,S</t>
  </si>
  <si>
    <t>20557</t>
  </si>
  <si>
    <t>Research Manitoba-Bidinosti,C.</t>
  </si>
  <si>
    <t>20558</t>
  </si>
  <si>
    <t>Canola Council of Canada-Holloway,P.</t>
  </si>
  <si>
    <t>20560</t>
  </si>
  <si>
    <t>Research Manitoba- Molgat-Seon, Y.</t>
  </si>
  <si>
    <t>20561</t>
  </si>
  <si>
    <t>Campus Manitoba (PressbooksEDU) - Latimer, D.</t>
  </si>
  <si>
    <t>20563</t>
  </si>
  <si>
    <t>PrairiesCan (EMILI) - Bidinosti, C.</t>
  </si>
  <si>
    <t>20564</t>
  </si>
  <si>
    <t>Canadian Mental Health Assoc - Sokal,L.</t>
  </si>
  <si>
    <t>20566</t>
  </si>
  <si>
    <t>CLOSED 202303 ECCC-Indraratne, S.</t>
  </si>
  <si>
    <t>20567</t>
  </si>
  <si>
    <t>Manitoba Fish&amp;Wildlife(RPA$66,900)- Hasler,C.</t>
  </si>
  <si>
    <t>20568</t>
  </si>
  <si>
    <t>KMCI - Dobchuk-Land, B.</t>
  </si>
  <si>
    <t>20569</t>
  </si>
  <si>
    <t>KMCI - Zell, S.</t>
  </si>
  <si>
    <t>20570</t>
  </si>
  <si>
    <t>KMCI - Stokke, A.</t>
  </si>
  <si>
    <t>20571</t>
  </si>
  <si>
    <t>CLOSED 202308 CanadianSpaceMiningCorp-Cloutis,E.</t>
  </si>
  <si>
    <t>20572</t>
  </si>
  <si>
    <t>PHAC (2223-HQ-000364) Blair, D.</t>
  </si>
  <si>
    <t>20573</t>
  </si>
  <si>
    <t>MMSF - Button, B.</t>
  </si>
  <si>
    <t>20574</t>
  </si>
  <si>
    <t>ECCC (GCXE23C063) - Willis, C.</t>
  </si>
  <si>
    <t>20575</t>
  </si>
  <si>
    <t>CRIM (RPA $20K) -  Blair, D.</t>
  </si>
  <si>
    <t>20576</t>
  </si>
  <si>
    <t>CFI IOF(42283/39288)-Roksandic,M/ChiniqueDeArmas,Y</t>
  </si>
  <si>
    <t>20577</t>
  </si>
  <si>
    <t>CFI IOF (26849) - Wiebe, C.</t>
  </si>
  <si>
    <t>20578</t>
  </si>
  <si>
    <t>CFI IOF (36782) - Bullock, R.</t>
  </si>
  <si>
    <t>20579</t>
  </si>
  <si>
    <t>CFI IOF (36705/36739)-Reimer,M/ Failler, A.</t>
  </si>
  <si>
    <t>20580</t>
  </si>
  <si>
    <t>CFI IOF (42109) - Ritch, J.</t>
  </si>
  <si>
    <t>20581</t>
  </si>
  <si>
    <t>Western Grains Research Foundation- Holloway, P.</t>
  </si>
  <si>
    <t>20582</t>
  </si>
  <si>
    <t>Dr. Beni M. Sahai Fund - Zhang, H.</t>
  </si>
  <si>
    <t>20583</t>
  </si>
  <si>
    <t>Health Canada (2223-HQ-000187) - Cidro, J.</t>
  </si>
  <si>
    <t>20584</t>
  </si>
  <si>
    <t>Gov Of MB (CMIP6) - Blair,D.</t>
  </si>
  <si>
    <t>20585</t>
  </si>
  <si>
    <t>Gov Of MB (VRA) - Blair,D.</t>
  </si>
  <si>
    <t>20586</t>
  </si>
  <si>
    <t>Manitoba Hydro (R&amp;D)- Hasler,C.</t>
  </si>
  <si>
    <t>20587</t>
  </si>
  <si>
    <t>Province of Manitoba (IRNR) - Wolf, D.</t>
  </si>
  <si>
    <t>20588</t>
  </si>
  <si>
    <t>CFI IOF (31503) - Douville,R.</t>
  </si>
  <si>
    <t>20589</t>
  </si>
  <si>
    <t>University of Victoria (RPA $210,000) - Blair, D</t>
  </si>
  <si>
    <t>20590</t>
  </si>
  <si>
    <t>Reseacrh MB (CFI 43741) - Bugden, S.</t>
  </si>
  <si>
    <t>20591</t>
  </si>
  <si>
    <t>CFI (43741) - Bugden, S.</t>
  </si>
  <si>
    <t>20592</t>
  </si>
  <si>
    <t>Great Lakes Fishery Commission - Good,S.</t>
  </si>
  <si>
    <t>20593</t>
  </si>
  <si>
    <t>Manitoba Habitat Heritage Corp MHHC-Storie,C.</t>
  </si>
  <si>
    <t>20594</t>
  </si>
  <si>
    <t>Government of Canada (Research Chairs)-Casson, N.</t>
  </si>
  <si>
    <t>20595</t>
  </si>
  <si>
    <t>Prov of MB (Six Seasons of Aniniskaw Ithiniwak Pro</t>
  </si>
  <si>
    <t>20596</t>
  </si>
  <si>
    <t>Univ of Alberta (Killam Research Fund) - Fiola, C.</t>
  </si>
  <si>
    <t>20597</t>
  </si>
  <si>
    <t>Brain Canada Fdn (RPA $46k) - Douville, R.</t>
  </si>
  <si>
    <t>20598</t>
  </si>
  <si>
    <t>Manitoba Advocate for Children&amp;Youth-McCullough,S.</t>
  </si>
  <si>
    <t>20599</t>
  </si>
  <si>
    <t>Parks Canada - Storie, J.</t>
  </si>
  <si>
    <t>20600</t>
  </si>
  <si>
    <t>REUSE</t>
  </si>
  <si>
    <t>20601</t>
  </si>
  <si>
    <t>Chester Ronning Centre - Fiola, C.</t>
  </si>
  <si>
    <t>20602</t>
  </si>
  <si>
    <t>Research MB - McDonough, E.</t>
  </si>
  <si>
    <t>20603</t>
  </si>
  <si>
    <t>York University (Yaffle)-Research Office</t>
  </si>
  <si>
    <t>29990</t>
  </si>
  <si>
    <t>Contract Salary Clearing Account - Blair, D.</t>
  </si>
  <si>
    <t>30000</t>
  </si>
  <si>
    <t>Student Research Support Fund (SRSF)-Research Dept</t>
  </si>
  <si>
    <t>30008</t>
  </si>
  <si>
    <t>Res. Major - O'Farrell, G.</t>
  </si>
  <si>
    <t>30011</t>
  </si>
  <si>
    <t>Res. Special - Owen, M.</t>
  </si>
  <si>
    <t>30039</t>
  </si>
  <si>
    <t>Kinesiology Res Grant- Pryce, R.</t>
  </si>
  <si>
    <t>30062</t>
  </si>
  <si>
    <t>Internal Recoveries AVP (R&amp;GS)</t>
  </si>
  <si>
    <t>30080</t>
  </si>
  <si>
    <t>Centre Emerg Mkts - Singh, S.</t>
  </si>
  <si>
    <t>30081</t>
  </si>
  <si>
    <t>Res Special - Bradbury, H.</t>
  </si>
  <si>
    <t>30103</t>
  </si>
  <si>
    <t>Res. Major - Franck, J.</t>
  </si>
  <si>
    <t>30133</t>
  </si>
  <si>
    <t>VP Acad Res. - Mccluskey, K.</t>
  </si>
  <si>
    <t>30162</t>
  </si>
  <si>
    <t>Crowdfunding Grant-Lingle, S</t>
  </si>
  <si>
    <t>30222</t>
  </si>
  <si>
    <t>Res. Special (CFI)- Martin, J.</t>
  </si>
  <si>
    <t>30232</t>
  </si>
  <si>
    <t>SSHRC GRF - O'Gorman,M.</t>
  </si>
  <si>
    <t>30240</t>
  </si>
  <si>
    <t>Res. Special (UACC)-Franck, J.</t>
  </si>
  <si>
    <t>30271</t>
  </si>
  <si>
    <t>VP Acad Res. - Moulaison, G.</t>
  </si>
  <si>
    <t>30272</t>
  </si>
  <si>
    <t>VP Acad Res. - Currie, J.</t>
  </si>
  <si>
    <t>30273</t>
  </si>
  <si>
    <t>VP Acad Res.- Blair, D.</t>
  </si>
  <si>
    <t>30274</t>
  </si>
  <si>
    <t>VP Acad Res. - Anchan, J.</t>
  </si>
  <si>
    <t>30276</t>
  </si>
  <si>
    <t>CLOSED 202307 VP Acad Res - Stewart, J.</t>
  </si>
  <si>
    <t>30278</t>
  </si>
  <si>
    <t>VP Acad Res - Bergeron, G.</t>
  </si>
  <si>
    <t>30279</t>
  </si>
  <si>
    <t>VP Acad Res. - Reimer, M.</t>
  </si>
  <si>
    <t>30282</t>
  </si>
  <si>
    <t>VP Acad Res - Distasio, J.</t>
  </si>
  <si>
    <t>30283</t>
  </si>
  <si>
    <t>VP Acad Res - Prefontaine, G</t>
  </si>
  <si>
    <t>30334</t>
  </si>
  <si>
    <t>Res. Special IWGS - Ruprai, S.</t>
  </si>
  <si>
    <t>30335</t>
  </si>
  <si>
    <t>Res. Special IWGS - Failler, A</t>
  </si>
  <si>
    <t>30336</t>
  </si>
  <si>
    <t>Res. Special IWGS - Owen, M.</t>
  </si>
  <si>
    <t>30337</t>
  </si>
  <si>
    <t>Res Special IWGS- Greenhill, P</t>
  </si>
  <si>
    <t>30338</t>
  </si>
  <si>
    <t>Res. Special IWGS - Crowe, R.</t>
  </si>
  <si>
    <t>30339</t>
  </si>
  <si>
    <t>Res. Special IWGS - Green, F.</t>
  </si>
  <si>
    <t>30370</t>
  </si>
  <si>
    <t>New Fac Startup(partial release $2500)-Taniguchi,N</t>
  </si>
  <si>
    <t>30372</t>
  </si>
  <si>
    <t>Res Seed (Kinesiology) - Gregg, M.</t>
  </si>
  <si>
    <t>30404</t>
  </si>
  <si>
    <t>Res. Seed (Kinesio)- Pryce, R.</t>
  </si>
  <si>
    <t>30421</t>
  </si>
  <si>
    <t>New Fac Start Up - Friesen,J</t>
  </si>
  <si>
    <t>30424</t>
  </si>
  <si>
    <t>VP Academic Res - Grant, H.</t>
  </si>
  <si>
    <t>30539</t>
  </si>
  <si>
    <t>Res Special (Chem) - Goltz, D.</t>
  </si>
  <si>
    <t>30563</t>
  </si>
  <si>
    <t>Crowdfunding Grant-Romanow, J.</t>
  </si>
  <si>
    <t>30601</t>
  </si>
  <si>
    <t>Res. Start Up - Lovrien-Meuwese, K.</t>
  </si>
  <si>
    <t>30692</t>
  </si>
  <si>
    <t>Res Start Up - Kilgour, M.</t>
  </si>
  <si>
    <t>30708</t>
  </si>
  <si>
    <t>External Recoveries AVP (R&amp;GS)</t>
  </si>
  <si>
    <t>30709</t>
  </si>
  <si>
    <t>Contract OH Recoveries  AVP(R&amp;GS)</t>
  </si>
  <si>
    <t>30740</t>
  </si>
  <si>
    <t>SSHRC IG Seed - Bertrand, M.</t>
  </si>
  <si>
    <t>30763</t>
  </si>
  <si>
    <t>Res Special (SSHRC PG) - Reimer, M.</t>
  </si>
  <si>
    <t>30789</t>
  </si>
  <si>
    <t>VP Acad Res. - Goltz, D.</t>
  </si>
  <si>
    <t>30791</t>
  </si>
  <si>
    <t>VP Acad Res. - Franck, J.</t>
  </si>
  <si>
    <t>30809</t>
  </si>
  <si>
    <t>Res Special (Chem) - Ata, A.</t>
  </si>
  <si>
    <t>30832</t>
  </si>
  <si>
    <t>Res Start Up - Mann, H.</t>
  </si>
  <si>
    <t>30833</t>
  </si>
  <si>
    <t>Res Discretionary - Pearson, P.</t>
  </si>
  <si>
    <t>30837</t>
  </si>
  <si>
    <t>Res Special (CFI) - Bullock, R.</t>
  </si>
  <si>
    <t>30838</t>
  </si>
  <si>
    <t>Res Start Up - Dickson, W.</t>
  </si>
  <si>
    <t>30840</t>
  </si>
  <si>
    <t>Res Special (UACC) - Vanderwel, D.</t>
  </si>
  <si>
    <t>30852</t>
  </si>
  <si>
    <t>Chancellor Res Chair - Gavrus, D.</t>
  </si>
  <si>
    <t>30890</t>
  </si>
  <si>
    <t>Res Major - Borody, C.</t>
  </si>
  <si>
    <t>30921</t>
  </si>
  <si>
    <t>Res Start Up - Cook, S.</t>
  </si>
  <si>
    <t>30922</t>
  </si>
  <si>
    <t>Res Start Up - Memar Zadeh, M.</t>
  </si>
  <si>
    <t>30927</t>
  </si>
  <si>
    <t>Res Special (Triumf CFI Proj 36322) - Martin, J.</t>
  </si>
  <si>
    <t>30998</t>
  </si>
  <si>
    <t>Teaching Fellow Award - Murray, J.</t>
  </si>
  <si>
    <t>31039</t>
  </si>
  <si>
    <t>Chancellor Res Chair - Casson, N.</t>
  </si>
  <si>
    <t>31041</t>
  </si>
  <si>
    <t>VP Acad Res. - Fontaine, L.</t>
  </si>
  <si>
    <t>31082</t>
  </si>
  <si>
    <t>Res Start Up - Vizina, Y.</t>
  </si>
  <si>
    <t>31089</t>
  </si>
  <si>
    <t>Res. Major - Zhou, J.</t>
  </si>
  <si>
    <t>31116</t>
  </si>
  <si>
    <t>Res Start Up - Eblie Trudel, L.</t>
  </si>
  <si>
    <t>31140</t>
  </si>
  <si>
    <t>PathwaysToGraduateStudiesP2GS-ResearchOff-Martin,M</t>
  </si>
  <si>
    <t>31149</t>
  </si>
  <si>
    <t>Partnership DG - Maier, K.</t>
  </si>
  <si>
    <t>31176</t>
  </si>
  <si>
    <t>Res Start Up - DesRoches, D.</t>
  </si>
  <si>
    <t>31181</t>
  </si>
  <si>
    <t>Res Major - DesRoches, D.</t>
  </si>
  <si>
    <t>31183</t>
  </si>
  <si>
    <t>Res Major - Maier, K.</t>
  </si>
  <si>
    <t>31237</t>
  </si>
  <si>
    <t>Res Discretionary - Vincent, D.</t>
  </si>
  <si>
    <t>31242</t>
  </si>
  <si>
    <t>Res Special (SSHRC) - Fitzpatrick, P.</t>
  </si>
  <si>
    <t>31250</t>
  </si>
  <si>
    <t>Res Start Up - Fiola, C.</t>
  </si>
  <si>
    <t>31253</t>
  </si>
  <si>
    <t>VP Acad Res. - Lougheed, B.</t>
  </si>
  <si>
    <t>31254</t>
  </si>
  <si>
    <t>VP Acad Res. - Reimer, K.</t>
  </si>
  <si>
    <t>31257</t>
  </si>
  <si>
    <t>Res Start Up - Molgat-Seon, Y.</t>
  </si>
  <si>
    <t>31258</t>
  </si>
  <si>
    <t>Res Start Up - Roldan, S.</t>
  </si>
  <si>
    <t>31261</t>
  </si>
  <si>
    <t>IUS Director Res Funding - Storie, C.</t>
  </si>
  <si>
    <t>31262</t>
  </si>
  <si>
    <t>Res Special (SSHRC PG) - Silvius, R.</t>
  </si>
  <si>
    <t>31263</t>
  </si>
  <si>
    <t>Res Start Up - Courchene, D.</t>
  </si>
  <si>
    <t>31266</t>
  </si>
  <si>
    <t>Chancellor Res Chair-Miller, P.</t>
  </si>
  <si>
    <t>31278</t>
  </si>
  <si>
    <t>Indigenous Research Scholar - Nagam, J.</t>
  </si>
  <si>
    <t>31289</t>
  </si>
  <si>
    <t>KMCI - Albert, S.</t>
  </si>
  <si>
    <t>31290</t>
  </si>
  <si>
    <t>KMCI - Tulloch, S.</t>
  </si>
  <si>
    <t>31298</t>
  </si>
  <si>
    <t>Res Special (SSHRC PDG) - Bullock, R.</t>
  </si>
  <si>
    <t>31302</t>
  </si>
  <si>
    <t>Res Special (NSERC EDI) - Distasio, J.</t>
  </si>
  <si>
    <t>31309</t>
  </si>
  <si>
    <t>Res Major - Avila-Sakar, G.</t>
  </si>
  <si>
    <t>31332</t>
  </si>
  <si>
    <t>Res Special - Fitzpatrick, P.</t>
  </si>
  <si>
    <t>31338</t>
  </si>
  <si>
    <t>Early Career Researcher Day</t>
  </si>
  <si>
    <t>31345</t>
  </si>
  <si>
    <t>CLOSED 202206 Res Travel - Izydorcyk, Z.</t>
  </si>
  <si>
    <t>31349</t>
  </si>
  <si>
    <t>Res W/Shop &amp; Conf - Barter, J.</t>
  </si>
  <si>
    <t>31354</t>
  </si>
  <si>
    <t>Res Special (CIHR NEIHR) - Cidro, J.</t>
  </si>
  <si>
    <t>31364</t>
  </si>
  <si>
    <t>CLOSED 202305 Res Major - Friesen, A.</t>
  </si>
  <si>
    <t>31378</t>
  </si>
  <si>
    <t>VP Acad Res- Kepron, E.</t>
  </si>
  <si>
    <t>31379</t>
  </si>
  <si>
    <t>VP Acad Res - Wood, T.</t>
  </si>
  <si>
    <t>31380</t>
  </si>
  <si>
    <t>VP Acad Res - Grant, H.</t>
  </si>
  <si>
    <t>31382</t>
  </si>
  <si>
    <t>VP Acad Res - Hellsten, L.</t>
  </si>
  <si>
    <t>31383</t>
  </si>
  <si>
    <t>Res Special (UM sub PG) - Shukla, S.</t>
  </si>
  <si>
    <t>31388</t>
  </si>
  <si>
    <t>Chancellor Res Chair - Wills, J.</t>
  </si>
  <si>
    <t>31389</t>
  </si>
  <si>
    <t>CLOSED 202209 Res Discretionary - Sokal, L.</t>
  </si>
  <si>
    <t>31391</t>
  </si>
  <si>
    <t>Res. Start Up - Murphy, S.</t>
  </si>
  <si>
    <t>31392</t>
  </si>
  <si>
    <t>Res. Start Up - Chinique de Armas, Y.</t>
  </si>
  <si>
    <t>31393</t>
  </si>
  <si>
    <t>Res.StartUp($777.82 committed to PO10074) -RicherN</t>
  </si>
  <si>
    <t>31394</t>
  </si>
  <si>
    <t>Res. Start Up - Froman, K.</t>
  </si>
  <si>
    <t>31396</t>
  </si>
  <si>
    <t>Res Special (CFI 39228) - Casson, N.</t>
  </si>
  <si>
    <t>31397</t>
  </si>
  <si>
    <t>Res Special (CFI) - Nagam, J.</t>
  </si>
  <si>
    <t>31400</t>
  </si>
  <si>
    <t>Res. Start Up - Link, M.</t>
  </si>
  <si>
    <t>31412</t>
  </si>
  <si>
    <t>Res Special (NSERC DDG) - Ata, A.</t>
  </si>
  <si>
    <t>31413</t>
  </si>
  <si>
    <t>Res Special (NSERC DDG) - Hollett, J.</t>
  </si>
  <si>
    <t>31414</t>
  </si>
  <si>
    <t>Res Special (SSHRC PDG) - Cidro, J.</t>
  </si>
  <si>
    <t>31418</t>
  </si>
  <si>
    <t>Res Major (CAP Ag-Action MB)-Clair, L.</t>
  </si>
  <si>
    <t>31419</t>
  </si>
  <si>
    <t>Res Special (MRA SSHRC PG-CBRTC) - MacKinnon, S.</t>
  </si>
  <si>
    <t>31420</t>
  </si>
  <si>
    <t>VP Acad Res - Gregg, M.</t>
  </si>
  <si>
    <t>31421</t>
  </si>
  <si>
    <t>Res Start Up - Racette-Campbell, M.</t>
  </si>
  <si>
    <t>31423</t>
  </si>
  <si>
    <t>VP Acad Res - Eblie Trudel, L.</t>
  </si>
  <si>
    <t>31424</t>
  </si>
  <si>
    <t>Research Start Up - Neubauer, R.</t>
  </si>
  <si>
    <t>31435</t>
  </si>
  <si>
    <t>Res Discretionary - Burke, A.</t>
  </si>
  <si>
    <t>31438</t>
  </si>
  <si>
    <t>Res Special (Indigenous KM) - Cidro, J.</t>
  </si>
  <si>
    <t>31440</t>
  </si>
  <si>
    <t>Res Major - Rifkind, C.</t>
  </si>
  <si>
    <t>31442</t>
  </si>
  <si>
    <t>Res Major - Bird, M.</t>
  </si>
  <si>
    <t>31447</t>
  </si>
  <si>
    <t>Research Start Up - Nobbs-Thiessen, B.</t>
  </si>
  <si>
    <t>31448</t>
  </si>
  <si>
    <t>Res Special - McCallum, M.</t>
  </si>
  <si>
    <t>31451</t>
  </si>
  <si>
    <t>Covid-19 Discretionary - Ready, K.</t>
  </si>
  <si>
    <t>31462</t>
  </si>
  <si>
    <t>Covid-19 Discretionary - Dyce, M.</t>
  </si>
  <si>
    <t>31468</t>
  </si>
  <si>
    <t>CLOSED 202112 Covid-19 Discretionary - Stokke, R.</t>
  </si>
  <si>
    <t>31477</t>
  </si>
  <si>
    <t>Covid-19 Discretionary - Eblie-Trudel, L.</t>
  </si>
  <si>
    <t>31480</t>
  </si>
  <si>
    <t>Covid-19 Discretionary - Casson, N.</t>
  </si>
  <si>
    <t>31482</t>
  </si>
  <si>
    <t>CLOSED 202306 Covid-19 Disc.-Copsey Haydey,D.</t>
  </si>
  <si>
    <t>31483</t>
  </si>
  <si>
    <t>Covid-19 Discretionary - Eyford, R.</t>
  </si>
  <si>
    <t>31485</t>
  </si>
  <si>
    <t>CLOSED 20220426 Covid-19 Discretionary - Funke, M.</t>
  </si>
  <si>
    <t>31495</t>
  </si>
  <si>
    <t>Covid-19 Discretionary - Willis, C.</t>
  </si>
  <si>
    <t>31498</t>
  </si>
  <si>
    <t>Covid-19 Discretionary - Labman, S.</t>
  </si>
  <si>
    <t>31512</t>
  </si>
  <si>
    <t>CLOSED 202206Covid19 Disc. - Chinique de Armas, Y.</t>
  </si>
  <si>
    <t>31513</t>
  </si>
  <si>
    <t>CLOSED 2022042 Covid-19 Discretionary- Tulloch, S.</t>
  </si>
  <si>
    <t>31514</t>
  </si>
  <si>
    <t>GRA General Research Account - Hasler, C.</t>
  </si>
  <si>
    <t>31515</t>
  </si>
  <si>
    <t>GRA General Research Account - Fontaine, L.</t>
  </si>
  <si>
    <t>31517</t>
  </si>
  <si>
    <t>Res Special (CIHR) Cidro, J.</t>
  </si>
  <si>
    <t>31520</t>
  </si>
  <si>
    <t>Res Discretionary (SSHRC PDG) Skwarchuk, S.</t>
  </si>
  <si>
    <t>31522</t>
  </si>
  <si>
    <t>Res Special (CERI) - Silvius, R.</t>
  </si>
  <si>
    <t>31523</t>
  </si>
  <si>
    <t>Res Special (SSHRC PG) Nagam, J.</t>
  </si>
  <si>
    <t>31524</t>
  </si>
  <si>
    <t>Chancellor Res Chair - Hasler, C.</t>
  </si>
  <si>
    <t>31527</t>
  </si>
  <si>
    <t>Res Special (NSERC DDG) Cloutis, E.</t>
  </si>
  <si>
    <t>31529</t>
  </si>
  <si>
    <t>Res Special (DISC) Fiola, C.</t>
  </si>
  <si>
    <t>31530</t>
  </si>
  <si>
    <t>Res Special (Globalinks) Distasio, J.</t>
  </si>
  <si>
    <t>31531</t>
  </si>
  <si>
    <t>Res Special (POC Stream 1) Shrivastav, A.</t>
  </si>
  <si>
    <t>31533</t>
  </si>
  <si>
    <t>Res Major - Ready, K.</t>
  </si>
  <si>
    <t>31534</t>
  </si>
  <si>
    <t>Res Major - Walby, K.</t>
  </si>
  <si>
    <t>31535</t>
  </si>
  <si>
    <t>Res Major - Lougheed, B.</t>
  </si>
  <si>
    <t>31537</t>
  </si>
  <si>
    <t>Res Major - Clair, L.</t>
  </si>
  <si>
    <t>31538</t>
  </si>
  <si>
    <t>Res Major - Bertrand, M.</t>
  </si>
  <si>
    <t>31542</t>
  </si>
  <si>
    <t>Res Major - Grace, J.</t>
  </si>
  <si>
    <t>31543</t>
  </si>
  <si>
    <t>IUS Director Res Funding - Sylvestre, G.</t>
  </si>
  <si>
    <t>31544</t>
  </si>
  <si>
    <t>CLOSED 202206 Res Discretionary - Walby, K.</t>
  </si>
  <si>
    <t>31547</t>
  </si>
  <si>
    <t>Res Discretionary - Bohr, R.</t>
  </si>
  <si>
    <t>31554</t>
  </si>
  <si>
    <t>Res W/Shop &amp; Conf - Kohm, S.</t>
  </si>
  <si>
    <t>31555</t>
  </si>
  <si>
    <t>Res. Start Up - Mathieu, F.</t>
  </si>
  <si>
    <t>31556</t>
  </si>
  <si>
    <t>Res. Start Up - Zhang, H.</t>
  </si>
  <si>
    <t>31557</t>
  </si>
  <si>
    <t>Res. Start Up - Al Mtawa, Y.</t>
  </si>
  <si>
    <t>31558</t>
  </si>
  <si>
    <t>VP Acad Res - Pandey, M.</t>
  </si>
  <si>
    <t>31559</t>
  </si>
  <si>
    <t>VP Acad Res - Cidro, J.</t>
  </si>
  <si>
    <t>31560</t>
  </si>
  <si>
    <t>VP Acad Res - Whalen, T.</t>
  </si>
  <si>
    <t>31561</t>
  </si>
  <si>
    <t>Res. Start Up - An, L.</t>
  </si>
  <si>
    <t>31562</t>
  </si>
  <si>
    <t>Res. Start Up - Brickey, A.</t>
  </si>
  <si>
    <t>31563</t>
  </si>
  <si>
    <t>Res. Start Up - Funke, M.</t>
  </si>
  <si>
    <t>31565</t>
  </si>
  <si>
    <t>Res. Start Up - Desforges, J.</t>
  </si>
  <si>
    <t>31567</t>
  </si>
  <si>
    <t>Res. Start Up - Wickramasinghe, L.</t>
  </si>
  <si>
    <t>31568</t>
  </si>
  <si>
    <t>Res. Start Up - Bugden, S.</t>
  </si>
  <si>
    <t>31569</t>
  </si>
  <si>
    <t>Res Special (CFI Match 41608) Walby, K.</t>
  </si>
  <si>
    <t>31570</t>
  </si>
  <si>
    <t>Res. Start Up - Wiersma, M.</t>
  </si>
  <si>
    <t>31571</t>
  </si>
  <si>
    <t>Migration Studies REFUGE - Silvius, R.</t>
  </si>
  <si>
    <t>31572</t>
  </si>
  <si>
    <t>Res Start Up - Forsythe, L.</t>
  </si>
  <si>
    <t>31574</t>
  </si>
  <si>
    <t>Res. Start Up - Gupa, D.</t>
  </si>
  <si>
    <t>31575</t>
  </si>
  <si>
    <t>Res. Start Up - Liu, H.</t>
  </si>
  <si>
    <t>31576</t>
  </si>
  <si>
    <t>Res. Start Up - Button, B.</t>
  </si>
  <si>
    <t>31578</t>
  </si>
  <si>
    <t>Res. Start Up - Manfredi, C.</t>
  </si>
  <si>
    <t>31579</t>
  </si>
  <si>
    <t>Res. Start Up - Mattes, C.</t>
  </si>
  <si>
    <t>31581</t>
  </si>
  <si>
    <t>Res. Start Up - McDonough, E.</t>
  </si>
  <si>
    <t>31585</t>
  </si>
  <si>
    <t>Res. Start Up - Wijenayake, S.</t>
  </si>
  <si>
    <t>31586</t>
  </si>
  <si>
    <t>Res. Start Up - Adedayo, M.</t>
  </si>
  <si>
    <t>31587</t>
  </si>
  <si>
    <t>Res. Start Up - Zell, S.</t>
  </si>
  <si>
    <t>31588</t>
  </si>
  <si>
    <t>Res Special (UW Podcast) - Lougheed,B. | Davies,K.</t>
  </si>
  <si>
    <t>31589</t>
  </si>
  <si>
    <t>Res W/Shop &amp; Conf - Rifkind, C.</t>
  </si>
  <si>
    <t>31593</t>
  </si>
  <si>
    <t>Res Discretionary - Maillet, J.</t>
  </si>
  <si>
    <t>31595</t>
  </si>
  <si>
    <t>CLOSED 202207 Res Discretionary - Mathieu, F.</t>
  </si>
  <si>
    <t>31599</t>
  </si>
  <si>
    <t>Res Discretionary - Wijenayake, S.</t>
  </si>
  <si>
    <t>31602</t>
  </si>
  <si>
    <t>CLOSED 202212 Res W/Shop &amp; Conf - Nagam, J.</t>
  </si>
  <si>
    <t>31604</t>
  </si>
  <si>
    <t>KMCI - Ready, K.</t>
  </si>
  <si>
    <t>31605</t>
  </si>
  <si>
    <t>KMCI - Vickers, S.</t>
  </si>
  <si>
    <t>31606</t>
  </si>
  <si>
    <t>Res Discretionary - Button, B.</t>
  </si>
  <si>
    <t>31607</t>
  </si>
  <si>
    <t>Res Discretionary - Weinrath, M.</t>
  </si>
  <si>
    <t>31610</t>
  </si>
  <si>
    <t>R W/Shop &amp; Conf - Ruprai, S.</t>
  </si>
  <si>
    <t>31611</t>
  </si>
  <si>
    <t>Res Major - Memar Zadeh, M.</t>
  </si>
  <si>
    <t>31616</t>
  </si>
  <si>
    <t>Res Special (SSHRC PG Concordia)-Failler/Milne</t>
  </si>
  <si>
    <t>31617</t>
  </si>
  <si>
    <t>GRA General Research Account - Vickers, S.</t>
  </si>
  <si>
    <t>31623</t>
  </si>
  <si>
    <t>GRA General Research Account - Westwood, R.</t>
  </si>
  <si>
    <t>31628</t>
  </si>
  <si>
    <t>Res Major - Defries, D.</t>
  </si>
  <si>
    <t>31632</t>
  </si>
  <si>
    <t>Res Discretionary - Freund, A.</t>
  </si>
  <si>
    <t>31641</t>
  </si>
  <si>
    <t>Res Major -  Gorkoff, K.</t>
  </si>
  <si>
    <t>31643</t>
  </si>
  <si>
    <t>Res Partnership Dev - Vizina, Y.</t>
  </si>
  <si>
    <t>31645</t>
  </si>
  <si>
    <t>Res Major - Eblie Trudel, L.</t>
  </si>
  <si>
    <t>31647</t>
  </si>
  <si>
    <t>GRA General Research Account - Casson, N.</t>
  </si>
  <si>
    <t>31675</t>
  </si>
  <si>
    <t>Res Discretionary -Buckels, E</t>
  </si>
  <si>
    <t>31678</t>
  </si>
  <si>
    <t>Res Discretionary -Ready, K.</t>
  </si>
  <si>
    <t>31679</t>
  </si>
  <si>
    <t>Res Discretionary -Kenyon, K.</t>
  </si>
  <si>
    <t>31692</t>
  </si>
  <si>
    <t>DONOTUSE</t>
  </si>
  <si>
    <t>31693</t>
  </si>
  <si>
    <t>GuptaRschGrant(NO FURTHER CHARGES PO10074)-NRicher</t>
  </si>
  <si>
    <t>31694</t>
  </si>
  <si>
    <t>GRA General Research Account - Storie, J.</t>
  </si>
  <si>
    <t>31695</t>
  </si>
  <si>
    <t>GRA General Research Account - Tulloch, S.</t>
  </si>
  <si>
    <t>31697</t>
  </si>
  <si>
    <t>31698</t>
  </si>
  <si>
    <t>Res Special (NSERC DDG) - Good, S.</t>
  </si>
  <si>
    <t>31699</t>
  </si>
  <si>
    <t>Res Special (CFI JELF) - Chinique De Armas, Y.</t>
  </si>
  <si>
    <t>31700</t>
  </si>
  <si>
    <t>Chancellor Res Chair  - Molgat-Seon, Y.</t>
  </si>
  <si>
    <t>31702</t>
  </si>
  <si>
    <t>RES SPECIAL (NSERC DDG)- Indraratne, S.</t>
  </si>
  <si>
    <t>31703</t>
  </si>
  <si>
    <t>Partnership DG - Walby,K.</t>
  </si>
  <si>
    <t>31709</t>
  </si>
  <si>
    <t>Res Discretionary -Walby,K.</t>
  </si>
  <si>
    <t>31710</t>
  </si>
  <si>
    <t>Res Discretionary -Magro,K.</t>
  </si>
  <si>
    <t>31713</t>
  </si>
  <si>
    <t>Res Discretionary -Diduck,A.</t>
  </si>
  <si>
    <t>31714</t>
  </si>
  <si>
    <t>ResDisc.(NO FURTHER CHARGES PO10074) -RicherN</t>
  </si>
  <si>
    <t>31718</t>
  </si>
  <si>
    <t>Res Discretionary -Adedayo,O.</t>
  </si>
  <si>
    <t>31719</t>
  </si>
  <si>
    <t>Res W/Shop &amp; Conf - Link,M.</t>
  </si>
  <si>
    <t>31720</t>
  </si>
  <si>
    <t>Res W/Shop &amp; Conf - Walby,K.</t>
  </si>
  <si>
    <t>31721</t>
  </si>
  <si>
    <t>Res Major -Ghahramani,M.</t>
  </si>
  <si>
    <t>31722</t>
  </si>
  <si>
    <t>Res Major -McLeod-Rogers,J.</t>
  </si>
  <si>
    <t>31723</t>
  </si>
  <si>
    <t>Res Major -Wijenayake,S.</t>
  </si>
  <si>
    <t>31724</t>
  </si>
  <si>
    <t>CLOSED 202305 Res Major -Greenhill,P.</t>
  </si>
  <si>
    <t>31725</t>
  </si>
  <si>
    <t>Res Major -Mashreghi,Z.</t>
  </si>
  <si>
    <t>31726</t>
  </si>
  <si>
    <t>Res Major - McIntyre,H.</t>
  </si>
  <si>
    <t>31727</t>
  </si>
  <si>
    <t>Res Major -Wickramasinghe,L.</t>
  </si>
  <si>
    <t>31729</t>
  </si>
  <si>
    <t>Res Major -Dueck,S.</t>
  </si>
  <si>
    <t>31730</t>
  </si>
  <si>
    <t>Res Major -Lingle,S.</t>
  </si>
  <si>
    <t>31731</t>
  </si>
  <si>
    <t>RGILS 2022 - Danielle Defries</t>
  </si>
  <si>
    <t>31732</t>
  </si>
  <si>
    <t>Weweni Lecture Series - Research Office</t>
  </si>
  <si>
    <t>31734</t>
  </si>
  <si>
    <t>Res Start Up - Buckels, E.</t>
  </si>
  <si>
    <t>31735</t>
  </si>
  <si>
    <t>Res Start Up - Espinoza, J.</t>
  </si>
  <si>
    <t>31736</t>
  </si>
  <si>
    <t>Res Start Up - Kuragano, L.</t>
  </si>
  <si>
    <t>31737</t>
  </si>
  <si>
    <t>Res Start Up - Wong, L.</t>
  </si>
  <si>
    <t>31738</t>
  </si>
  <si>
    <t>Res Start Up - Eskandari, P.</t>
  </si>
  <si>
    <t>31739</t>
  </si>
  <si>
    <t>Res Start Up - Rizvi, S.</t>
  </si>
  <si>
    <t>31740</t>
  </si>
  <si>
    <t>Res Start Up - Smythe, I.</t>
  </si>
  <si>
    <t>31741</t>
  </si>
  <si>
    <t>Res Start Up - Chi-Chun, L.</t>
  </si>
  <si>
    <t>31742</t>
  </si>
  <si>
    <t>GRA General Research Account - Bidinosti, C.</t>
  </si>
  <si>
    <t>31744</t>
  </si>
  <si>
    <t>GS Travel - Craig Willis (Arshiya Bagheri)</t>
  </si>
  <si>
    <t>31746</t>
  </si>
  <si>
    <t>GRA General Research Account - Cloutis, E.</t>
  </si>
  <si>
    <t>31747</t>
  </si>
  <si>
    <t>Res Start Up - Beck, M.</t>
  </si>
  <si>
    <t>31749</t>
  </si>
  <si>
    <t>Res Start Up - Wang,Y.</t>
  </si>
  <si>
    <t>31750</t>
  </si>
  <si>
    <t>Res Start Up - He, Y.</t>
  </si>
  <si>
    <t>31751</t>
  </si>
  <si>
    <t>Res Start Up (RPA $22,400) - Goulding, B.</t>
  </si>
  <si>
    <t>31752</t>
  </si>
  <si>
    <t>CLOSED 202212 ResSpe(CAPAgAction20496)OtfinowskiR</t>
  </si>
  <si>
    <t>31753</t>
  </si>
  <si>
    <t>Res Start Up - Valderrama, C.</t>
  </si>
  <si>
    <t>31754</t>
  </si>
  <si>
    <t>Res Start Up - Bergen, J.</t>
  </si>
  <si>
    <t>31755</t>
  </si>
  <si>
    <t>Res Start Up - Krepski, H.</t>
  </si>
  <si>
    <t>31758</t>
  </si>
  <si>
    <t>Res W/Shop &amp; Conf - Wills J.</t>
  </si>
  <si>
    <t>31761</t>
  </si>
  <si>
    <t>Res W/Shop &amp; Conf - Wong L.</t>
  </si>
  <si>
    <t>31762</t>
  </si>
  <si>
    <t>Res Discretionary - McCallum M.</t>
  </si>
  <si>
    <t>31763</t>
  </si>
  <si>
    <t>Res Discretionary - Bolster B.</t>
  </si>
  <si>
    <t>31765</t>
  </si>
  <si>
    <t>Res Discretionary - Brickey A.</t>
  </si>
  <si>
    <t>31771</t>
  </si>
  <si>
    <t>Res Discretionary - Tulloch S.</t>
  </si>
  <si>
    <t>31774</t>
  </si>
  <si>
    <t>Res Travel - Tepperman A.</t>
  </si>
  <si>
    <t>31778</t>
  </si>
  <si>
    <t>Res Travel - He Y.</t>
  </si>
  <si>
    <t>31780</t>
  </si>
  <si>
    <t>Res Travel - Funke M.</t>
  </si>
  <si>
    <t>31781</t>
  </si>
  <si>
    <t>Res Travel - DeFehr J.</t>
  </si>
  <si>
    <t>31784</t>
  </si>
  <si>
    <t>USRTG - Molgat-Seon,Y.(Dunsford,J.)</t>
  </si>
  <si>
    <t>31786</t>
  </si>
  <si>
    <t>GRA General Research Account - Fitzpatrick,P.</t>
  </si>
  <si>
    <t>31790</t>
  </si>
  <si>
    <t>GRA General Research Account - Maier, K.</t>
  </si>
  <si>
    <t>31791</t>
  </si>
  <si>
    <t>GS Travel (Osei, Arnold) - Chen, Y.</t>
  </si>
  <si>
    <t>31792</t>
  </si>
  <si>
    <t>GRA General Research Account - Thiessen, J.</t>
  </si>
  <si>
    <t>31794</t>
  </si>
  <si>
    <t>VP Acad Res. - Labman, S.</t>
  </si>
  <si>
    <t>31795</t>
  </si>
  <si>
    <t>GRA General Research Account - Otfinowski, R.</t>
  </si>
  <si>
    <t>31796</t>
  </si>
  <si>
    <t>CLOSED 202303 GSTravel - Hasler, C.(Navarolli, G.)</t>
  </si>
  <si>
    <t>31797</t>
  </si>
  <si>
    <t>CLOSED 202303 GS Travel - Hasler, C. (Howell, B.)</t>
  </si>
  <si>
    <t>31798</t>
  </si>
  <si>
    <t>GRA General Research Account - Dyce, M.</t>
  </si>
  <si>
    <t>31800</t>
  </si>
  <si>
    <t>Res W/Shop &amp; Conf - Penner, Sara</t>
  </si>
  <si>
    <t>31802</t>
  </si>
  <si>
    <t>Res Discretionary - Sohn B.</t>
  </si>
  <si>
    <t>31803</t>
  </si>
  <si>
    <t>Res Discretionary - Stovin D.</t>
  </si>
  <si>
    <t>31804</t>
  </si>
  <si>
    <t>Res Discretionary - Strub H.</t>
  </si>
  <si>
    <t>31805</t>
  </si>
  <si>
    <t>CLOSED 202303 Res Discretionary - Cornellier B.</t>
  </si>
  <si>
    <t>31806</t>
  </si>
  <si>
    <t>Res Discretionary - Wijenayake S.</t>
  </si>
  <si>
    <t>31807</t>
  </si>
  <si>
    <t>Res Discretionary - Hossain S.</t>
  </si>
  <si>
    <t>31808</t>
  </si>
  <si>
    <t>Res Discretionary - Anderson R.</t>
  </si>
  <si>
    <t>31809</t>
  </si>
  <si>
    <t>Res Discretionary - McDonough E.</t>
  </si>
  <si>
    <t>31810</t>
  </si>
  <si>
    <t>Res Discretionary  - Otfinowski R.</t>
  </si>
  <si>
    <t>31813</t>
  </si>
  <si>
    <t>Res Major -Brickey A.</t>
  </si>
  <si>
    <t>31814</t>
  </si>
  <si>
    <t>Res Major -Kuragano L.</t>
  </si>
  <si>
    <t>31815</t>
  </si>
  <si>
    <t>Res Major -Beck M.</t>
  </si>
  <si>
    <t>31816</t>
  </si>
  <si>
    <t>Res Major -Kumaragamage D.</t>
  </si>
  <si>
    <t>31817</t>
  </si>
  <si>
    <t>Res Major -Wong L.</t>
  </si>
  <si>
    <t>31818</t>
  </si>
  <si>
    <t>Res Major -Parboosingh A.</t>
  </si>
  <si>
    <t>31819</t>
  </si>
  <si>
    <t>Res Major -Good S.</t>
  </si>
  <si>
    <t>31820</t>
  </si>
  <si>
    <t>Res Major -Tepperman A.</t>
  </si>
  <si>
    <t>31821</t>
  </si>
  <si>
    <t>Res Major(NO FURTHER CHARGES PO10074) -Richer N.</t>
  </si>
  <si>
    <t>31822</t>
  </si>
  <si>
    <t>Res Major -Memar Zadeh M.</t>
  </si>
  <si>
    <t>31823</t>
  </si>
  <si>
    <t>GRA General Research Account - Anderson, R.</t>
  </si>
  <si>
    <t>31824</t>
  </si>
  <si>
    <t>GRA General Research Account - Zell, S.</t>
  </si>
  <si>
    <t>31825</t>
  </si>
  <si>
    <t>ResSpc Indigenous Identity Committee - Fiola, C.</t>
  </si>
  <si>
    <t>31826</t>
  </si>
  <si>
    <t>ResSpc Indigenous Identity Committee-Courchene, D</t>
  </si>
  <si>
    <t>31827</t>
  </si>
  <si>
    <t>GS Travel - Wood, T. (Abas, M.)</t>
  </si>
  <si>
    <t>31828</t>
  </si>
  <si>
    <t>GS Travel - Cidro, J. (Balan, A.)</t>
  </si>
  <si>
    <t>31829</t>
  </si>
  <si>
    <t>GS Travel -  Walby, K. (Enkhtugs, B.)</t>
  </si>
  <si>
    <t>31830</t>
  </si>
  <si>
    <t>GS Travel - Lingle, S. (Jackson, S.)</t>
  </si>
  <si>
    <t>31831</t>
  </si>
  <si>
    <t>Res Start Up Grant - Stovin, D.</t>
  </si>
  <si>
    <t>31832</t>
  </si>
  <si>
    <t>Res Special (Infrasture Award) - Research Office</t>
  </si>
  <si>
    <t>31833</t>
  </si>
  <si>
    <t>Res Special (Conference Sponsorship)-Rsch Office</t>
  </si>
  <si>
    <t>31834</t>
  </si>
  <si>
    <t>Res Special (Global) - Labman, S.</t>
  </si>
  <si>
    <t>31835</t>
  </si>
  <si>
    <t>Res Discretionary -Sylvestre G.</t>
  </si>
  <si>
    <t>31836</t>
  </si>
  <si>
    <t>Res Discretionary -Buettner E.</t>
  </si>
  <si>
    <t>31837</t>
  </si>
  <si>
    <t>Res Discretionary -Kohm S.</t>
  </si>
  <si>
    <t>31838</t>
  </si>
  <si>
    <t>Res Discretionary -Anyaduba C.</t>
  </si>
  <si>
    <t>31839</t>
  </si>
  <si>
    <t>Res Discretionary -Indraratne S.</t>
  </si>
  <si>
    <t>31840</t>
  </si>
  <si>
    <t>Res Discretionary -Freund A.</t>
  </si>
  <si>
    <t>31841</t>
  </si>
  <si>
    <t>Res Discretionary -Clement R.</t>
  </si>
  <si>
    <t>31846</t>
  </si>
  <si>
    <t>Res Travel -Stovin D.</t>
  </si>
  <si>
    <t>31847</t>
  </si>
  <si>
    <t>CLOSED 202305 Res Travel -Sokal L.</t>
  </si>
  <si>
    <t>31850</t>
  </si>
  <si>
    <t>CLOSED 202306 Res Travel -Albert S.</t>
  </si>
  <si>
    <t>31855</t>
  </si>
  <si>
    <t>Res Travel -Roksandic I.</t>
  </si>
  <si>
    <t>31858</t>
  </si>
  <si>
    <t>Res Travel -Curran A.</t>
  </si>
  <si>
    <t>31863</t>
  </si>
  <si>
    <t>Res Travel -Owen M.</t>
  </si>
  <si>
    <t>31864</t>
  </si>
  <si>
    <t>Res Travel -Hossain S.</t>
  </si>
  <si>
    <t>31865</t>
  </si>
  <si>
    <t>Res Travel -Link M.</t>
  </si>
  <si>
    <t>31871</t>
  </si>
  <si>
    <t>Res Travel -Manfredi C.</t>
  </si>
  <si>
    <t>31876</t>
  </si>
  <si>
    <t>Res Travel -An  L.</t>
  </si>
  <si>
    <t>31879</t>
  </si>
  <si>
    <t>Res Travel -Chamberlain J.</t>
  </si>
  <si>
    <t>31880</t>
  </si>
  <si>
    <t>Res Travel -Wolf D.</t>
  </si>
  <si>
    <t>31884</t>
  </si>
  <si>
    <t>Res Travel -Christopher B.</t>
  </si>
  <si>
    <t>31888</t>
  </si>
  <si>
    <t>Res Travel -Forsythe L.</t>
  </si>
  <si>
    <t>31892</t>
  </si>
  <si>
    <t>Res Travel -Thiessen J.</t>
  </si>
  <si>
    <t>31893</t>
  </si>
  <si>
    <t>Res Travel -Franck J.</t>
  </si>
  <si>
    <t>31901</t>
  </si>
  <si>
    <t>Res Travel -Labman S.</t>
  </si>
  <si>
    <t>31902</t>
  </si>
  <si>
    <t>KMCI -Chamberlain J.</t>
  </si>
  <si>
    <t>31903</t>
  </si>
  <si>
    <t>CLOSED 202307 KMCI -Tulloch S.</t>
  </si>
  <si>
    <t>31904</t>
  </si>
  <si>
    <t>KMCI -Freund A.</t>
  </si>
  <si>
    <t>31905</t>
  </si>
  <si>
    <t>KMCI -Keshavjee S.</t>
  </si>
  <si>
    <t>31909</t>
  </si>
  <si>
    <t>RRSF - Casson,N. (McKenzie, D.)</t>
  </si>
  <si>
    <t>31910</t>
  </si>
  <si>
    <t>URSA - HSS - Button,B. (Ouellette, C.)</t>
  </si>
  <si>
    <t>31911</t>
  </si>
  <si>
    <t>URSA - HSS-Friesen,J.(Sawatsky,K.)</t>
  </si>
  <si>
    <t>31912</t>
  </si>
  <si>
    <t>URSA - HSS - Friesen,J.(Alsaidi,T.)</t>
  </si>
  <si>
    <t>31913</t>
  </si>
  <si>
    <t>URSA - HSS - Walby,K. (McCleod, T.)</t>
  </si>
  <si>
    <t>31914</t>
  </si>
  <si>
    <t>URSA - HSS - Tepperman,A. (Murdock, N.)</t>
  </si>
  <si>
    <t>31915</t>
  </si>
  <si>
    <t>UGRTG - Roksandic,M. (Turner, J.)</t>
  </si>
  <si>
    <t>31916</t>
  </si>
  <si>
    <t>UGRTG - Roksandic,M. (Fedora, E.)</t>
  </si>
  <si>
    <t>31917</t>
  </si>
  <si>
    <t>UGRTG - Roksandic,M. (San Filippo, M.)</t>
  </si>
  <si>
    <t>31918</t>
  </si>
  <si>
    <t>UGRTG - Roksandic,M. (Robson, S.)</t>
  </si>
  <si>
    <t>31921</t>
  </si>
  <si>
    <t>UGRTG - Good,S. (Rey-Dubois, C.)</t>
  </si>
  <si>
    <t>31922</t>
  </si>
  <si>
    <t>UGRTG - Skwarchuk,S. (Black, C.)</t>
  </si>
  <si>
    <t>31923</t>
  </si>
  <si>
    <t>UGRTG - Skwarchuk,S. (Shapiro, J.)</t>
  </si>
  <si>
    <t>31924</t>
  </si>
  <si>
    <t>UGRTG - Skwarchuk,S. (Collins, M.)</t>
  </si>
  <si>
    <t>31925</t>
  </si>
  <si>
    <t>UGRTG - Ata,A. (Amonyi, M.)</t>
  </si>
  <si>
    <t>31926</t>
  </si>
  <si>
    <t>UGRTG - Ata,A. (Thomson, S.)</t>
  </si>
  <si>
    <t>31930</t>
  </si>
  <si>
    <t>GRA General Research Account -  Tardif, J.</t>
  </si>
  <si>
    <t>31931</t>
  </si>
  <si>
    <t>GRA General Research Account - Distasio, J.</t>
  </si>
  <si>
    <t>31933</t>
  </si>
  <si>
    <t>ResSpc Indigenous Identity Committee-Despasquale,P</t>
  </si>
  <si>
    <t>31935</t>
  </si>
  <si>
    <t>Res Special (NSERC DDG) - Stokke, R.</t>
  </si>
  <si>
    <t>31936</t>
  </si>
  <si>
    <t>ResSpecial (CAPAgAction20433) - Otfinowski, R.</t>
  </si>
  <si>
    <t>31937</t>
  </si>
  <si>
    <t>DO NOT PUBLISH MMSF Res Major - Gregg, M.</t>
  </si>
  <si>
    <t>31940</t>
  </si>
  <si>
    <t>GS Travel - Ata, A.(Sandhu, S.)</t>
  </si>
  <si>
    <t>31941</t>
  </si>
  <si>
    <t>GS Travel - Shrivastav, A. (Mukherjee,R.)</t>
  </si>
  <si>
    <t>31942</t>
  </si>
  <si>
    <t>GS Travel - Taniguchi, N. (Millar, K.)</t>
  </si>
  <si>
    <t>31943</t>
  </si>
  <si>
    <t>GS Travel - Good, S. (McNicol, I.)</t>
  </si>
  <si>
    <t>31945</t>
  </si>
  <si>
    <t>GS Travel - Taniguchi, N. (Kovacevic,D.)</t>
  </si>
  <si>
    <t>31947</t>
  </si>
  <si>
    <t>GS Travel - Cidro, J.(Boucher-Cowie,J.)</t>
  </si>
  <si>
    <t>31948</t>
  </si>
  <si>
    <t>GS Travel - Cornellier, B. (Bayat, A.)</t>
  </si>
  <si>
    <t>31949</t>
  </si>
  <si>
    <t>GS Travel - Taniguchi, N. (Anderson-Warkentin,S.)</t>
  </si>
  <si>
    <t>31950</t>
  </si>
  <si>
    <t>GS Travel - Cidro, J. (Afolabi,O.)</t>
  </si>
  <si>
    <t>31951</t>
  </si>
  <si>
    <t>GRA - Willis, C.</t>
  </si>
  <si>
    <t>31952</t>
  </si>
  <si>
    <t>VP Acad Rsch - Radia, P.</t>
  </si>
  <si>
    <t>31953</t>
  </si>
  <si>
    <t>VP Acad Res-Caudano, A.</t>
  </si>
  <si>
    <t>31954</t>
  </si>
  <si>
    <t>Res Special (Chem) - Wood, T</t>
  </si>
  <si>
    <t>31955</t>
  </si>
  <si>
    <t>Res Special (Chem) - Ritch, J.</t>
  </si>
  <si>
    <t>31956</t>
  </si>
  <si>
    <t>Res Special (Chem) - McCubbin, A.</t>
  </si>
  <si>
    <t>31958</t>
  </si>
  <si>
    <t>Chair (UACC) - Franck, J.</t>
  </si>
  <si>
    <t>31959</t>
  </si>
  <si>
    <t>Distinguished Faculty Travel Award - Flisfeder M.</t>
  </si>
  <si>
    <t>31960</t>
  </si>
  <si>
    <t>Res W/Shop &amp; Conf - Krepski H.</t>
  </si>
  <si>
    <t>31961</t>
  </si>
  <si>
    <t>Res W/Shop &amp; Conf - Brickey A.</t>
  </si>
  <si>
    <t>31962</t>
  </si>
  <si>
    <t>Res W/Shop &amp; Conf - Ghahramani M.</t>
  </si>
  <si>
    <t>31963</t>
  </si>
  <si>
    <t>Res W/Shop &amp; Conf - Forsythe L.</t>
  </si>
  <si>
    <t>31964</t>
  </si>
  <si>
    <t>Res W/Shop &amp; Conf - Hannan J.</t>
  </si>
  <si>
    <t>31965</t>
  </si>
  <si>
    <t>Partnership DG - Kohm S.</t>
  </si>
  <si>
    <t>31966</t>
  </si>
  <si>
    <t>Partnership DG - Bullock R.</t>
  </si>
  <si>
    <t>31967</t>
  </si>
  <si>
    <t>31968</t>
  </si>
  <si>
    <t>Res Discretionary - Thiessen J.</t>
  </si>
  <si>
    <t>31969</t>
  </si>
  <si>
    <t>Res Discretionary - Reimer K.</t>
  </si>
  <si>
    <t>31970</t>
  </si>
  <si>
    <t>Res Discretionary - Balint A.</t>
  </si>
  <si>
    <t>31971</t>
  </si>
  <si>
    <t>Res Discretionary - Greenhill P.</t>
  </si>
  <si>
    <t>31972</t>
  </si>
  <si>
    <t>Res Discretionary - Friesen H.</t>
  </si>
  <si>
    <t>31973</t>
  </si>
  <si>
    <t>Res Discretionary - Maillet J.</t>
  </si>
  <si>
    <t>31974</t>
  </si>
  <si>
    <t>Res Discretionary - Desforges J.</t>
  </si>
  <si>
    <t>31975</t>
  </si>
  <si>
    <t>Res Discretionary - Rodriguez L.</t>
  </si>
  <si>
    <t>31976</t>
  </si>
  <si>
    <t>Res Discretionary - Parboosingh A.</t>
  </si>
  <si>
    <t>31978</t>
  </si>
  <si>
    <t>Res Discretionary - Funke M.</t>
  </si>
  <si>
    <t>31979</t>
  </si>
  <si>
    <t>Res Discretionary - Kenyon K.</t>
  </si>
  <si>
    <t>31980</t>
  </si>
  <si>
    <t>Res Discretionary - Stokke A.</t>
  </si>
  <si>
    <t>31982</t>
  </si>
  <si>
    <t>Res Discretionary - Chamberlain J.</t>
  </si>
  <si>
    <t>31983</t>
  </si>
  <si>
    <t>Res Discretionary - Ruprai S.</t>
  </si>
  <si>
    <t>31984</t>
  </si>
  <si>
    <t>Res Discretionary - Lypka C.</t>
  </si>
  <si>
    <t>31985</t>
  </si>
  <si>
    <t>Res Discretionary - Penner S.</t>
  </si>
  <si>
    <t>31986</t>
  </si>
  <si>
    <t>Res Discretionary - Defries D.</t>
  </si>
  <si>
    <t>31987</t>
  </si>
  <si>
    <t>Res Travel - Kirkpatrick B.</t>
  </si>
  <si>
    <t>31988</t>
  </si>
  <si>
    <t>Res Travel - Dobchuk-Land B.</t>
  </si>
  <si>
    <t>31990</t>
  </si>
  <si>
    <t>Res Travel - Heath S.</t>
  </si>
  <si>
    <t>31991</t>
  </si>
  <si>
    <t>Res Travel - Singh S.</t>
  </si>
  <si>
    <t>31992</t>
  </si>
  <si>
    <t>Res Travel - Gorkoff K.</t>
  </si>
  <si>
    <t>31993</t>
  </si>
  <si>
    <t>Res Travel - Pokharel G.</t>
  </si>
  <si>
    <t>31994</t>
  </si>
  <si>
    <t>Res Travel - Hussain A.</t>
  </si>
  <si>
    <t>31995</t>
  </si>
  <si>
    <t>Res Major - Valderrama C.</t>
  </si>
  <si>
    <t>31996</t>
  </si>
  <si>
    <t>Res Major - Al Mtawa Y.</t>
  </si>
  <si>
    <t>31997</t>
  </si>
  <si>
    <t>Res Major - An L.</t>
  </si>
  <si>
    <t>31998</t>
  </si>
  <si>
    <t>Res Major - Adedayo M.</t>
  </si>
  <si>
    <t>31999</t>
  </si>
  <si>
    <t>Res Major - Lypka C.</t>
  </si>
  <si>
    <t>32001</t>
  </si>
  <si>
    <t>Res Major - Holloway P.</t>
  </si>
  <si>
    <t>32002</t>
  </si>
  <si>
    <t>Res Major - Gupa D.</t>
  </si>
  <si>
    <t>32003</t>
  </si>
  <si>
    <t>Res Major - Lin C.</t>
  </si>
  <si>
    <t>32004</t>
  </si>
  <si>
    <t>Res Discretionary - Dudley M.</t>
  </si>
  <si>
    <t>32005</t>
  </si>
  <si>
    <t>Res Major - Gregg. M.</t>
  </si>
  <si>
    <t>32006</t>
  </si>
  <si>
    <t>Res Start Up - Taiwo, E.</t>
  </si>
  <si>
    <t>32007</t>
  </si>
  <si>
    <t>RGILS - Avila-Sakar, G.</t>
  </si>
  <si>
    <t>32008</t>
  </si>
  <si>
    <t>Res Start Up (RPA $11,800) - Millions, E.</t>
  </si>
  <si>
    <t>32009</t>
  </si>
  <si>
    <t>RGILS - Defries,D.</t>
  </si>
  <si>
    <t>32010</t>
  </si>
  <si>
    <t>RGILS - Wood, T.</t>
  </si>
  <si>
    <t>32011</t>
  </si>
  <si>
    <t>Res Start Up - Cassiano, M.</t>
  </si>
  <si>
    <t>32012</t>
  </si>
  <si>
    <t>GRA General Research Account -  Desforges, J.</t>
  </si>
  <si>
    <t>48001</t>
  </si>
  <si>
    <t>Work Study - Freund, A.</t>
  </si>
  <si>
    <t>48014</t>
  </si>
  <si>
    <t>Work Study - R.  Westwood</t>
  </si>
  <si>
    <t>48017</t>
  </si>
  <si>
    <t>Work Study - Fiona Green</t>
  </si>
  <si>
    <t>48024</t>
  </si>
  <si>
    <t>Work Study - Wasylycia-Leis, J.</t>
  </si>
  <si>
    <t>48026</t>
  </si>
  <si>
    <t>Work Study - Devin Latimer</t>
  </si>
  <si>
    <t>48027</t>
  </si>
  <si>
    <t>Work Study - Gibson, J.</t>
  </si>
  <si>
    <t>48033</t>
  </si>
  <si>
    <t>Work Study - McLeod Rogers, J.</t>
  </si>
  <si>
    <t>48034</t>
  </si>
  <si>
    <t>Work Study - Laura Sokal</t>
  </si>
  <si>
    <t>48041</t>
  </si>
  <si>
    <t>Work Study - Danielle Defries</t>
  </si>
  <si>
    <t>48042</t>
  </si>
  <si>
    <t>Work Study - Greenhill, P.</t>
  </si>
  <si>
    <t>48043</t>
  </si>
  <si>
    <t>Work Study - Rob Pryce</t>
  </si>
  <si>
    <t>48053</t>
  </si>
  <si>
    <t>Work Study - Wiens/Loat</t>
  </si>
  <si>
    <t>48057</t>
  </si>
  <si>
    <t>Work Study - Ryan Bullock</t>
  </si>
  <si>
    <t>48070</t>
  </si>
  <si>
    <t>Work Study - Ed Cloutis</t>
  </si>
  <si>
    <t>48075</t>
  </si>
  <si>
    <t>Work Study - Jenny Heijun Wills</t>
  </si>
  <si>
    <t>48079</t>
  </si>
  <si>
    <t>Work Study - Melanie Martin</t>
  </si>
  <si>
    <t>48097</t>
  </si>
  <si>
    <t>Work Study - Ledoux, J.</t>
  </si>
  <si>
    <t>48102</t>
  </si>
  <si>
    <t>Work Study - Buffie, K.</t>
  </si>
  <si>
    <t>48107</t>
  </si>
  <si>
    <t>Do not use</t>
  </si>
  <si>
    <t>48108</t>
  </si>
  <si>
    <t>Work Study - Kolisnyk, T./Hussey A.</t>
  </si>
  <si>
    <t>48109</t>
  </si>
  <si>
    <t>Work Study - Stokke, A.</t>
  </si>
  <si>
    <t>48115</t>
  </si>
  <si>
    <t>Work Study - Friesen, Helen Lepp</t>
  </si>
  <si>
    <t>48116</t>
  </si>
  <si>
    <t>Work Study - Brauer, C./Tallin, M.</t>
  </si>
  <si>
    <t>48124</t>
  </si>
  <si>
    <t>Work Study - O'Gorman, M.</t>
  </si>
  <si>
    <t>48127</t>
  </si>
  <si>
    <t>Work Study - Alahakoon, N.</t>
  </si>
  <si>
    <t>48131</t>
  </si>
  <si>
    <t>Work Study - Shukla, S.</t>
  </si>
  <si>
    <t>48133</t>
  </si>
  <si>
    <t>Work Study - Wood, T.</t>
  </si>
  <si>
    <t>48136</t>
  </si>
  <si>
    <t>Work Study - Copsey-Haydey, D.</t>
  </si>
  <si>
    <t>48142</t>
  </si>
  <si>
    <t>Work Study - Indraratne, S.</t>
  </si>
  <si>
    <t>48146</t>
  </si>
  <si>
    <t>Work Study - Thiessen, J.</t>
  </si>
  <si>
    <t>48148</t>
  </si>
  <si>
    <t>Work Study - Stout, T.</t>
  </si>
  <si>
    <t>48150</t>
  </si>
  <si>
    <t>Work Study - Sylvestre, G./Vachon, M.</t>
  </si>
  <si>
    <t>48151</t>
  </si>
  <si>
    <t>Work Study - Cholakis, H.</t>
  </si>
  <si>
    <t>48152</t>
  </si>
  <si>
    <t>Work Study - Walby, K.</t>
  </si>
  <si>
    <t>48154</t>
  </si>
  <si>
    <t>Work Study - Casson, N.</t>
  </si>
  <si>
    <t>48157</t>
  </si>
  <si>
    <t>Work Study - Otfinowski, R.</t>
  </si>
  <si>
    <t>48158</t>
  </si>
  <si>
    <t>Work Study - Harms, R.</t>
  </si>
  <si>
    <t>48159</t>
  </si>
  <si>
    <t>Work Study - Cox, J.</t>
  </si>
  <si>
    <t>48160</t>
  </si>
  <si>
    <t>Work Study - Burke, A.</t>
  </si>
  <si>
    <t>48161</t>
  </si>
  <si>
    <t>Work Study - Labman, S.</t>
  </si>
  <si>
    <t>48162</t>
  </si>
  <si>
    <t>Work Study - Ruml, M.</t>
  </si>
  <si>
    <t>48163</t>
  </si>
  <si>
    <t>Work Study - Bidinosti, C.</t>
  </si>
  <si>
    <t>48164</t>
  </si>
  <si>
    <t>Work Study - Clement, R.</t>
  </si>
  <si>
    <t>48165</t>
  </si>
  <si>
    <t>Work Study - Cidro, J.</t>
  </si>
  <si>
    <t>48166</t>
  </si>
  <si>
    <t>Work Study - Roksandic, M.</t>
  </si>
  <si>
    <t>48167</t>
  </si>
  <si>
    <t>Work Study - Douville, R.</t>
  </si>
  <si>
    <t>48168</t>
  </si>
  <si>
    <t>Work Study - Mason, A.</t>
  </si>
  <si>
    <t>48169</t>
  </si>
  <si>
    <t>Work Study - Button, B.</t>
  </si>
  <si>
    <t>48170</t>
  </si>
  <si>
    <t>Work Study - Forsythe, L.</t>
  </si>
  <si>
    <t>48171</t>
  </si>
  <si>
    <t>Work Study - Stovin, D.</t>
  </si>
  <si>
    <t>48172</t>
  </si>
  <si>
    <t>Work Study - Smith, A.</t>
  </si>
  <si>
    <t>48173</t>
  </si>
  <si>
    <t>Work Study - Martin, J.</t>
  </si>
  <si>
    <t>49500</t>
  </si>
  <si>
    <t>Strategic Provisions - VP Research</t>
  </si>
  <si>
    <t>49501</t>
  </si>
  <si>
    <t>Strategic Provisions - Capital Reserve</t>
  </si>
  <si>
    <t>49502</t>
  </si>
  <si>
    <t>Strategic Provisions - ELP</t>
  </si>
  <si>
    <t>49503</t>
  </si>
  <si>
    <t>Strategic Provisions - Collegiate</t>
  </si>
  <si>
    <t>49504</t>
  </si>
  <si>
    <t>Strategic Provisions - PACE</t>
  </si>
  <si>
    <t>49505</t>
  </si>
  <si>
    <t>Strategic Provisions - Education Post Bac</t>
  </si>
  <si>
    <t>49506</t>
  </si>
  <si>
    <t>Strategic Provisions - Dean Business &amp; Economics</t>
  </si>
  <si>
    <t>49507</t>
  </si>
  <si>
    <t>Strategic Provisions - Media Upgrade</t>
  </si>
  <si>
    <t>49508</t>
  </si>
  <si>
    <t>Strategic Provisions - Athletics</t>
  </si>
  <si>
    <t>49512</t>
  </si>
  <si>
    <t>Strategic Provisions - Theatre Levy</t>
  </si>
  <si>
    <t>49513</t>
  </si>
  <si>
    <t>Strategic Provisions - GS Masters in Mgmt (MiM)</t>
  </si>
  <si>
    <t>49522</t>
  </si>
  <si>
    <t>Strategic Provisions - Educ Publishing Initiatives</t>
  </si>
  <si>
    <t>49523</t>
  </si>
  <si>
    <t>Strategic Provisions - Education Lost Prizes</t>
  </si>
  <si>
    <t>50000</t>
  </si>
  <si>
    <t>TPDA - Abreu-Ferriera, Darlene</t>
  </si>
  <si>
    <t>50002</t>
  </si>
  <si>
    <t>TPDA - Albert, Sylvie</t>
  </si>
  <si>
    <t>50003</t>
  </si>
  <si>
    <t>TPDA - Alexander, Emma</t>
  </si>
  <si>
    <t>50004</t>
  </si>
  <si>
    <t>TPDA - Parboosingh, Adam</t>
  </si>
  <si>
    <t>50005</t>
  </si>
  <si>
    <t>TPDA - Anchan, John</t>
  </si>
  <si>
    <t>50006</t>
  </si>
  <si>
    <t>TPDA - Warszycki, Laura-Anne</t>
  </si>
  <si>
    <t>50007</t>
  </si>
  <si>
    <t>TPDA - Anderson, Robert</t>
  </si>
  <si>
    <t>50008</t>
  </si>
  <si>
    <t>TPDA - Spencer, Derek</t>
  </si>
  <si>
    <t>50010</t>
  </si>
  <si>
    <t>TPDA - Pelleck, Valerie</t>
  </si>
  <si>
    <t>50011</t>
  </si>
  <si>
    <t>TPDA - Ata, Athar</t>
  </si>
  <si>
    <t>50013</t>
  </si>
  <si>
    <t>TPDA - Aujla, Harinder</t>
  </si>
  <si>
    <t>50014</t>
  </si>
  <si>
    <t>TPDA - Avila-Sakar, German</t>
  </si>
  <si>
    <t>50015</t>
  </si>
  <si>
    <t>TPDA - Babb, Jeff</t>
  </si>
  <si>
    <t>50017</t>
  </si>
  <si>
    <t>TPDA - Balint-Babos, Adina</t>
  </si>
  <si>
    <t>50018</t>
  </si>
  <si>
    <t>TPDA - Baker, Phil,</t>
  </si>
  <si>
    <t>50019</t>
  </si>
  <si>
    <t>TPDA - Baksi, Soham</t>
  </si>
  <si>
    <t>50022</t>
  </si>
  <si>
    <t>TPDA - Bedard, Andrea</t>
  </si>
  <si>
    <t>50023</t>
  </si>
  <si>
    <t>TPDA - Bendor-Samuel, Andrew</t>
  </si>
  <si>
    <t>50025</t>
  </si>
  <si>
    <t>TPDA - Bergeron, Glen</t>
  </si>
  <si>
    <t>50026</t>
  </si>
  <si>
    <t>TPDA - Hebert, Sherry</t>
  </si>
  <si>
    <t>50027</t>
  </si>
  <si>
    <t>TPDA - Bertrand, Michelle</t>
  </si>
  <si>
    <t>50029</t>
  </si>
  <si>
    <t>TPDA - Betts, Paul</t>
  </si>
  <si>
    <t>50030</t>
  </si>
  <si>
    <t>TPDA - Bidinosti, Christopher</t>
  </si>
  <si>
    <t>50031</t>
  </si>
  <si>
    <t>TPDA - Biernacka, Bieta</t>
  </si>
  <si>
    <t>50032</t>
  </si>
  <si>
    <t>TPDA - Binyamin, Jacqueline</t>
  </si>
  <si>
    <t>50033</t>
  </si>
  <si>
    <t>TPDA - Billeck, Jeff</t>
  </si>
  <si>
    <t>50034</t>
  </si>
  <si>
    <t>TPDA - Bird, Malcolm</t>
  </si>
  <si>
    <t>50035</t>
  </si>
  <si>
    <t>TPDA - Blair, Danny</t>
  </si>
  <si>
    <t>50037</t>
  </si>
  <si>
    <t>TPDA - Bohr, Roland</t>
  </si>
  <si>
    <t>50038</t>
  </si>
  <si>
    <t>TPDA - Bolster, Bruce</t>
  </si>
  <si>
    <t>50039</t>
  </si>
  <si>
    <t>TPDA - Borody, Claire</t>
  </si>
  <si>
    <t>50040</t>
  </si>
  <si>
    <t>TPDA - Boucher, Joanne</t>
  </si>
  <si>
    <t>50041</t>
  </si>
  <si>
    <t>TPDA - Bourassa, Derrick</t>
  </si>
  <si>
    <t>50042</t>
  </si>
  <si>
    <t>TPDA - Bradbury, Hinton</t>
  </si>
  <si>
    <t>50044</t>
  </si>
  <si>
    <t>TPDA - Breward, Katherine</t>
  </si>
  <si>
    <t>50045</t>
  </si>
  <si>
    <t>TPDA - Brauer, Christopher</t>
  </si>
  <si>
    <t>50046</t>
  </si>
  <si>
    <t>TPDA - Breward, Michael</t>
  </si>
  <si>
    <t>50047</t>
  </si>
  <si>
    <t>TPDA - Buffie, Kimberly (Charleton)</t>
  </si>
  <si>
    <t>50048</t>
  </si>
  <si>
    <t>TPDA - Buhay, Bill</t>
  </si>
  <si>
    <t>50049</t>
  </si>
  <si>
    <t>TPDA - Bullard(Bryksina), (Olya) Olga</t>
  </si>
  <si>
    <t>50050</t>
  </si>
  <si>
    <t>TPDA - Bullock, Ryan</t>
  </si>
  <si>
    <t>50051</t>
  </si>
  <si>
    <t>TPDA - Burke, Andrew</t>
  </si>
  <si>
    <t>50052</t>
  </si>
  <si>
    <t>TPDA - Burley, Ian</t>
  </si>
  <si>
    <t>50056</t>
  </si>
  <si>
    <t>TPDA - Camorlinga, Sergio</t>
  </si>
  <si>
    <t>50057</t>
  </si>
  <si>
    <t>TPDA - Campbell, Donald</t>
  </si>
  <si>
    <t>50059</t>
  </si>
  <si>
    <t>TPDA - Casson, Nora Jessie</t>
  </si>
  <si>
    <t>50060</t>
  </si>
  <si>
    <t>TPDA - Caudano, Anne-Laurence</t>
  </si>
  <si>
    <t>50061</t>
  </si>
  <si>
    <t>TPDA - Chaudhuri, Amrita Ray</t>
  </si>
  <si>
    <t>50062</t>
  </si>
  <si>
    <t>TPDA - Chen, Yangjun</t>
  </si>
  <si>
    <t>50064</t>
  </si>
  <si>
    <t>TPDA - Christopher, Brandon</t>
  </si>
  <si>
    <t>50065</t>
  </si>
  <si>
    <t>TPDA - Cidro, Jaime</t>
  </si>
  <si>
    <t>50066</t>
  </si>
  <si>
    <t>TPDA - Civetta, Alberto</t>
  </si>
  <si>
    <t>50067</t>
  </si>
  <si>
    <t>TPDA - Clark, James</t>
  </si>
  <si>
    <t>50068</t>
  </si>
  <si>
    <t>TPDA - Clarkson, Persis</t>
  </si>
  <si>
    <t>50070</t>
  </si>
  <si>
    <t>TPDA - Cloutis, Ed</t>
  </si>
  <si>
    <t>50072</t>
  </si>
  <si>
    <t>TPDA - Colorado, Carlos</t>
  </si>
  <si>
    <t>50073</t>
  </si>
  <si>
    <t>TPDA - Cook, Samantha</t>
  </si>
  <si>
    <t>50074</t>
  </si>
  <si>
    <t>TPDA - Cornellier, Bruno</t>
  </si>
  <si>
    <t>50075</t>
  </si>
  <si>
    <t>TPDA - Craig, Doug</t>
  </si>
  <si>
    <t>50076</t>
  </si>
  <si>
    <t>TPDA - Crook, Dave</t>
  </si>
  <si>
    <t>50077</t>
  </si>
  <si>
    <t>TPDA - Crowe, Roewan</t>
  </si>
  <si>
    <t>50078</t>
  </si>
  <si>
    <t>TPDA - Curle, Howard</t>
  </si>
  <si>
    <t>50079</t>
  </si>
  <si>
    <t>TPDA - Currie, James</t>
  </si>
  <si>
    <t>50080</t>
  </si>
  <si>
    <t>TPDA - Cyrenne, Phil</t>
  </si>
  <si>
    <t>50081</t>
  </si>
  <si>
    <t>TPDA - Day, Peggy</t>
  </si>
  <si>
    <t>50082</t>
  </si>
  <si>
    <t>TPDA - DeFehr, Jan</t>
  </si>
  <si>
    <t>50083</t>
  </si>
  <si>
    <t>TPDA - Deng, James</t>
  </si>
  <si>
    <t>50084</t>
  </si>
  <si>
    <t>TPDA - DePasquale, Paul</t>
  </si>
  <si>
    <t>50085</t>
  </si>
  <si>
    <t>TPDA - DeRiviere, Linda</t>
  </si>
  <si>
    <t>50086</t>
  </si>
  <si>
    <t>TPDA - Desroches, Amy</t>
  </si>
  <si>
    <t>50087</t>
  </si>
  <si>
    <t>TPDA - Dickson, William Rory</t>
  </si>
  <si>
    <t>50088</t>
  </si>
  <si>
    <t>TPDA - Diduck, Alan</t>
  </si>
  <si>
    <t>50090</t>
  </si>
  <si>
    <t>TPDA - Di Muro, Fabrizio</t>
  </si>
  <si>
    <t>50091</t>
  </si>
  <si>
    <t>TPDA - Distasio, Jino</t>
  </si>
  <si>
    <t>50092</t>
  </si>
  <si>
    <t>TPDA - Tulloch, Shelley</t>
  </si>
  <si>
    <t>50093</t>
  </si>
  <si>
    <t>TPDA - Dobchuk-Land, Bronwyn</t>
  </si>
  <si>
    <t>50094</t>
  </si>
  <si>
    <t>TPDA - Dodds, Stefan</t>
  </si>
  <si>
    <t>50095</t>
  </si>
  <si>
    <t>TPDA - Dong, Xiao-Yuan</t>
  </si>
  <si>
    <t>50096</t>
  </si>
  <si>
    <t>TPDA - Douville, Renee</t>
  </si>
  <si>
    <t>50097</t>
  </si>
  <si>
    <t>TPDA - Dubrovinski, Dmitry</t>
  </si>
  <si>
    <t>50098</t>
  </si>
  <si>
    <t>TPDA - Ducey, Kimberley</t>
  </si>
  <si>
    <t>50099</t>
  </si>
  <si>
    <t>TPDA - Dudley, Michael</t>
  </si>
  <si>
    <t>50100</t>
  </si>
  <si>
    <t>TPDA - Duguay, Carlton</t>
  </si>
  <si>
    <t>50101</t>
  </si>
  <si>
    <t>TPDA - Dyce, Matthew</t>
  </si>
  <si>
    <t>50102</t>
  </si>
  <si>
    <t>TPDA - Duval, David</t>
  </si>
  <si>
    <t>50103</t>
  </si>
  <si>
    <t>TPDA - Elhami, Esmat</t>
  </si>
  <si>
    <t>50105</t>
  </si>
  <si>
    <t>TPDA - Eyford, Ryan</t>
  </si>
  <si>
    <t>50106</t>
  </si>
  <si>
    <t>TPDA - Eze, Michael</t>
  </si>
  <si>
    <t>50107</t>
  </si>
  <si>
    <t>TPDA - Failler, Angela</t>
  </si>
  <si>
    <t>50108</t>
  </si>
  <si>
    <t>TPDA - Fantazy, Kamel</t>
  </si>
  <si>
    <t>50109</t>
  </si>
  <si>
    <t>TPDA - Fehr, Bev</t>
  </si>
  <si>
    <t>50110</t>
  </si>
  <si>
    <t>TPDA - Fish, Kenneth</t>
  </si>
  <si>
    <t>50112</t>
  </si>
  <si>
    <t>TPDA - Fitzpatrick, Patricia</t>
  </si>
  <si>
    <t>50113</t>
  </si>
  <si>
    <t>TPDA - Fontaine, Lorena</t>
  </si>
  <si>
    <t>50114</t>
  </si>
  <si>
    <t>TPDA - Forbes, Scott</t>
  </si>
  <si>
    <t>50115</t>
  </si>
  <si>
    <t>TPDA - Forsey, Jane</t>
  </si>
  <si>
    <t>50116</t>
  </si>
  <si>
    <t>TPDA - Franck, Jens</t>
  </si>
  <si>
    <t>50117</t>
  </si>
  <si>
    <t>TPDA - Franklin, Jonathon</t>
  </si>
  <si>
    <t>50118</t>
  </si>
  <si>
    <t>TPDA - Fraser, Ian</t>
  </si>
  <si>
    <t>50120</t>
  </si>
  <si>
    <t>TPDA - Freund, Alexander</t>
  </si>
  <si>
    <t>50121</t>
  </si>
  <si>
    <t>TPDA - Frey, Andrew</t>
  </si>
  <si>
    <t>50122</t>
  </si>
  <si>
    <t>TPDA - Friesen, Helen Lepp</t>
  </si>
  <si>
    <t>50123</t>
  </si>
  <si>
    <t>TPDA - Friesen, Justin</t>
  </si>
  <si>
    <t>50124</t>
  </si>
  <si>
    <t>TPDA - Friesen, Ken</t>
  </si>
  <si>
    <t>50125</t>
  </si>
  <si>
    <t>TPDA - Frimer, Jeremy</t>
  </si>
  <si>
    <t>50126</t>
  </si>
  <si>
    <t>TPDA - Froman, Karen</t>
  </si>
  <si>
    <t>50127</t>
  </si>
  <si>
    <t>TPDA - Frost, Aaron</t>
  </si>
  <si>
    <t>50129</t>
  </si>
  <si>
    <t>TPDA - Galka, Jamie</t>
  </si>
  <si>
    <t>50131</t>
  </si>
  <si>
    <t>TPDA - Gavrus, Delia</t>
  </si>
  <si>
    <t>50133</t>
  </si>
  <si>
    <t>TPDA - Ghahramani, Melody</t>
  </si>
  <si>
    <t>50137</t>
  </si>
  <si>
    <t>TPDA - Desroches, Davina</t>
  </si>
  <si>
    <t>50138</t>
  </si>
  <si>
    <t>TPDA - Goltz, Doug</t>
  </si>
  <si>
    <t>50139</t>
  </si>
  <si>
    <t>TPDA - Good, Sara</t>
  </si>
  <si>
    <t>50140</t>
  </si>
  <si>
    <t>TPDA - Gorkoff, Kelly</t>
  </si>
  <si>
    <t>50141</t>
  </si>
  <si>
    <t>TPDA - Gosselin, Shonda</t>
  </si>
  <si>
    <t>50143</t>
  </si>
  <si>
    <t>TPDA - Goulet, Joseph - NO LONGER USED See 56900</t>
  </si>
  <si>
    <t>50144</t>
  </si>
  <si>
    <t>TPDA - Grace, Joan</t>
  </si>
  <si>
    <t>50145</t>
  </si>
  <si>
    <t>TPDA - Grant, Hugh</t>
  </si>
  <si>
    <t>50146</t>
  </si>
  <si>
    <t>TPDA - Green, Fiona</t>
  </si>
  <si>
    <t>50147</t>
  </si>
  <si>
    <t>TPDA - Greenhill, Pauline</t>
  </si>
  <si>
    <t>50149</t>
  </si>
  <si>
    <t>TPDA - Halldorson, Michael</t>
  </si>
  <si>
    <t>50151</t>
  </si>
  <si>
    <t>TPDA - Hanley, James</t>
  </si>
  <si>
    <t>50152</t>
  </si>
  <si>
    <t>TPDA - Hannan, Jason</t>
  </si>
  <si>
    <t>50154</t>
  </si>
  <si>
    <t>TPDA - Harlos, Karen</t>
  </si>
  <si>
    <t>50155</t>
  </si>
  <si>
    <t>TPDA - Harms, Rosalie</t>
  </si>
  <si>
    <t>50158</t>
  </si>
  <si>
    <t>TPDA - Hawthorne, Rhonda</t>
  </si>
  <si>
    <t>50159</t>
  </si>
  <si>
    <t>TPDA - Copsey Haydey, Donna</t>
  </si>
  <si>
    <t>50163</t>
  </si>
  <si>
    <t>TPDA - Hoeppner, Christine</t>
  </si>
  <si>
    <t>50164</t>
  </si>
  <si>
    <t>TPDA - Hohner, Michael</t>
  </si>
  <si>
    <t>50165</t>
  </si>
  <si>
    <t>TPDA - Hollett, Joshua</t>
  </si>
  <si>
    <t>50166</t>
  </si>
  <si>
    <t>TPDA - Holloway, Paul</t>
  </si>
  <si>
    <t>50167</t>
  </si>
  <si>
    <t>TPDA - Hossain, Shakhawat Md</t>
  </si>
  <si>
    <t>50171</t>
  </si>
  <si>
    <t>TPDA - Hussain, Aman</t>
  </si>
  <si>
    <t>50172</t>
  </si>
  <si>
    <t>TPDA - Indraratne, Srimathie</t>
  </si>
  <si>
    <t>50173</t>
  </si>
  <si>
    <t>TPDA - Ives, Peter</t>
  </si>
  <si>
    <t>50174</t>
  </si>
  <si>
    <t>TPDA - Izydorczyk, Zbigniew</t>
  </si>
  <si>
    <t>50175</t>
  </si>
  <si>
    <t>TPDA - Jamieson, Blair</t>
  </si>
  <si>
    <t>50176</t>
  </si>
  <si>
    <t>TPDA - Hasler, Caleb</t>
  </si>
  <si>
    <t>50181</t>
  </si>
  <si>
    <t>TPDA - Keshavjee, Serena</t>
  </si>
  <si>
    <t>50182</t>
  </si>
  <si>
    <t>TPDA - Khan, Sohail</t>
  </si>
  <si>
    <t>50185</t>
  </si>
  <si>
    <t>TPDA - Kohm, Steven</t>
  </si>
  <si>
    <t>50186</t>
  </si>
  <si>
    <t>TPDA - Kornelsen, Lloyd</t>
  </si>
  <si>
    <t>50187</t>
  </si>
  <si>
    <t>TPDA - Kozak, John</t>
  </si>
  <si>
    <t>50190</t>
  </si>
  <si>
    <t>TPDA - Kuly, Marc</t>
  </si>
  <si>
    <t>50191</t>
  </si>
  <si>
    <t>TPDA - Kumaragamage, Darshani</t>
  </si>
  <si>
    <t>50194</t>
  </si>
  <si>
    <t>TPDA - Labrecque, Claire</t>
  </si>
  <si>
    <t>50195</t>
  </si>
  <si>
    <t>TPDA - Reimer, Ken</t>
  </si>
  <si>
    <t>50196</t>
  </si>
  <si>
    <t>TPDA - Latimer, Devin</t>
  </si>
  <si>
    <t>50197</t>
  </si>
  <si>
    <t>TPDA - Lamoureux, Kevin</t>
  </si>
  <si>
    <t>50200</t>
  </si>
  <si>
    <t>TPDA - LeMaître, Mary</t>
  </si>
  <si>
    <t>50201</t>
  </si>
  <si>
    <t>TPDA - Liao, Simon</t>
  </si>
  <si>
    <t>50202</t>
  </si>
  <si>
    <t>TPDA - Linek, Vaclav</t>
  </si>
  <si>
    <t>50203</t>
  </si>
  <si>
    <t>TPDA - Lingle, Susan</t>
  </si>
  <si>
    <t>50208</t>
  </si>
  <si>
    <t>TPDA - Lougheed, Brett</t>
  </si>
  <si>
    <t>50209</t>
  </si>
  <si>
    <t>TPDA - Machin-Lucas, Jorge</t>
  </si>
  <si>
    <t>50210</t>
  </si>
  <si>
    <t>TPDA - MacKinnon, Michael</t>
  </si>
  <si>
    <t>50211</t>
  </si>
  <si>
    <t>TPDA - MacKinnon, Shauna</t>
  </si>
  <si>
    <t>50212</t>
  </si>
  <si>
    <t>TPDA - Magro, Karen</t>
  </si>
  <si>
    <t>50214</t>
  </si>
  <si>
    <t>TPDA - Mammei, Russell</t>
  </si>
  <si>
    <t>50215</t>
  </si>
  <si>
    <t>TPDA - Martin, Jeff</t>
  </si>
  <si>
    <t>50216</t>
  </si>
  <si>
    <t>TPDA - Martin, Melanie</t>
  </si>
  <si>
    <t>50218</t>
  </si>
  <si>
    <t>TPDA - McCallum, Mary Jane</t>
  </si>
  <si>
    <t>50219</t>
  </si>
  <si>
    <t>TPDA - McCluskey, Ken</t>
  </si>
  <si>
    <t>50220</t>
  </si>
  <si>
    <t>TPDA - McCormack, Ross</t>
  </si>
  <si>
    <t>50221</t>
  </si>
  <si>
    <t>TPDA - McCubbin, Adam</t>
  </si>
  <si>
    <t>50222</t>
  </si>
  <si>
    <t>TPDA - McDonald, Gerren</t>
  </si>
  <si>
    <t>50223</t>
  </si>
  <si>
    <t>TPDA - McFadyen, Ron</t>
  </si>
  <si>
    <t>50224</t>
  </si>
  <si>
    <t>TPDA - McGreevy, Alan</t>
  </si>
  <si>
    <t>50226</t>
  </si>
  <si>
    <t>TPDA - McKay, Larry</t>
  </si>
  <si>
    <t>50228</t>
  </si>
  <si>
    <t>TPDA - McLeod Rogers, Jacqueline</t>
  </si>
  <si>
    <t>50231</t>
  </si>
  <si>
    <t>TPDA - Melville, Peter</t>
  </si>
  <si>
    <t>50233</t>
  </si>
  <si>
    <t>TPDA - Meuwese, Mark</t>
  </si>
  <si>
    <t>50235</t>
  </si>
  <si>
    <t>TPDA - Milne, Heather</t>
  </si>
  <si>
    <t>50236</t>
  </si>
  <si>
    <t>TPDA - Milosevic-Zdjelar, Vesna</t>
  </si>
  <si>
    <t>50237</t>
  </si>
  <si>
    <t>TPDA - Moore, Aaron</t>
  </si>
  <si>
    <t>50238</t>
  </si>
  <si>
    <t>TPDA - Moreira, Peter</t>
  </si>
  <si>
    <t>50239</t>
  </si>
  <si>
    <t>TPDA - Moulaison, Glenn</t>
  </si>
  <si>
    <t>50240</t>
  </si>
  <si>
    <t>TPDA - Barter Moulaison, Jane</t>
  </si>
  <si>
    <t>50241</t>
  </si>
  <si>
    <t>TPDA - Muc, Kathy</t>
  </si>
  <si>
    <t>50242</t>
  </si>
  <si>
    <t>TPDA - Muir, Jamie</t>
  </si>
  <si>
    <t>50243</t>
  </si>
  <si>
    <t>TPDA - Murray, Jane</t>
  </si>
  <si>
    <t>50245</t>
  </si>
  <si>
    <t>TPDA - Nagam, Julie</t>
  </si>
  <si>
    <t>50246</t>
  </si>
  <si>
    <t>TPDA -Geisler, Marianne</t>
  </si>
  <si>
    <t>50247</t>
  </si>
  <si>
    <t>TPDA - Narozhna, Tanya</t>
  </si>
  <si>
    <t>50248</t>
  </si>
  <si>
    <t>TPDA - Nemoga-Soto, Gabriel Ricardo</t>
  </si>
  <si>
    <t>50249</t>
  </si>
  <si>
    <t>TPDA - Newmark, Jeffrey</t>
  </si>
  <si>
    <t>50250</t>
  </si>
  <si>
    <t>TPDA - Ng, Dennis</t>
  </si>
  <si>
    <t>50251</t>
  </si>
  <si>
    <t>TPDA - Oellermann, Ortrud</t>
  </si>
  <si>
    <t>50252</t>
  </si>
  <si>
    <t>TPDA - O'Farrell, Grace</t>
  </si>
  <si>
    <t>50253</t>
  </si>
  <si>
    <t>TPDA - O'Gorman, Melanie</t>
  </si>
  <si>
    <t>50254</t>
  </si>
  <si>
    <t>TPDA - Otfinowski, Rafael</t>
  </si>
  <si>
    <t>50255</t>
  </si>
  <si>
    <t>TPDA - Owen, Michelle</t>
  </si>
  <si>
    <t>50257</t>
  </si>
  <si>
    <t>TPDA - Pandey, Manish</t>
  </si>
  <si>
    <t>50258</t>
  </si>
  <si>
    <t>TPDA - Pankratz, Curtis</t>
  </si>
  <si>
    <t>50259</t>
  </si>
  <si>
    <t>TPDA - Park, Andrew</t>
  </si>
  <si>
    <t>50261</t>
  </si>
  <si>
    <t>TPDA - Pearson, Pauline</t>
  </si>
  <si>
    <t>50262</t>
  </si>
  <si>
    <t>TPDA - Pelletier, Julie</t>
  </si>
  <si>
    <t>50267</t>
  </si>
  <si>
    <t>TPDA - Polyzoi, Louesa - NO LONGER USED -see 56901</t>
  </si>
  <si>
    <t>50268</t>
  </si>
  <si>
    <t>TPDA - Prefontaine, Gabrielle</t>
  </si>
  <si>
    <t>50269</t>
  </si>
  <si>
    <t>TPDA - Clair, Luc</t>
  </si>
  <si>
    <t>50270</t>
  </si>
  <si>
    <t>TPDA - Pryce, Robert</t>
  </si>
  <si>
    <t>50271</t>
  </si>
  <si>
    <t>TPDA - Chinique de Armas, Yadira</t>
  </si>
  <si>
    <t>50272</t>
  </si>
  <si>
    <t>TPDA - Ramanna, Sheela</t>
  </si>
  <si>
    <t>50273</t>
  </si>
  <si>
    <t>TPDA - Rampersad, Narad</t>
  </si>
  <si>
    <t>50274</t>
  </si>
  <si>
    <t>TPDA - Ready, Kathryn</t>
  </si>
  <si>
    <t>50277</t>
  </si>
  <si>
    <t>TPDA - Reimer, Mavis</t>
  </si>
  <si>
    <t>50279</t>
  </si>
  <si>
    <t>TPDA - Rice, Brian - NO LONGER USED - See 56902</t>
  </si>
  <si>
    <t>50280</t>
  </si>
  <si>
    <t>TPDA - Rifkind, Candida</t>
  </si>
  <si>
    <t>50281</t>
  </si>
  <si>
    <t>TPDA - Rimke, Heidi</t>
  </si>
  <si>
    <t>50282</t>
  </si>
  <si>
    <t>TPDA - Ripat, Pauline</t>
  </si>
  <si>
    <t>50283</t>
  </si>
  <si>
    <t>TPDA - Ritch, Jamie</t>
  </si>
  <si>
    <t>50286</t>
  </si>
  <si>
    <t>TPDA - Rodriguez, Liliane</t>
  </si>
  <si>
    <t>50287</t>
  </si>
  <si>
    <t>TPDA - Roksandic, Ivan</t>
  </si>
  <si>
    <t>50288</t>
  </si>
  <si>
    <t>TPDA - Roksandic, Mirjana</t>
  </si>
  <si>
    <t>50289</t>
  </si>
  <si>
    <t>TPDA - Romanow, Jacqueline</t>
  </si>
  <si>
    <t>50290</t>
  </si>
  <si>
    <t>TPDA - Ruiz, Monica</t>
  </si>
  <si>
    <t>50291</t>
  </si>
  <si>
    <t>TPDA - Ruml, Mark</t>
  </si>
  <si>
    <t>50292</t>
  </si>
  <si>
    <t>TPDA - Ruprai, Sharanpal</t>
  </si>
  <si>
    <t>50294</t>
  </si>
  <si>
    <t>TPDA - Sampert, Shannon</t>
  </si>
  <si>
    <t>50296</t>
  </si>
  <si>
    <t>TPDA - Savickey, Beth</t>
  </si>
  <si>
    <t>50297</t>
  </si>
  <si>
    <t>TPDA - Scarfe, Adam</t>
  </si>
  <si>
    <t>50298</t>
  </si>
  <si>
    <t>TPDA - Segstro, Ed</t>
  </si>
  <si>
    <t>50299</t>
  </si>
  <si>
    <t>TPDA - Selman, Brianne</t>
  </si>
  <si>
    <t>50300</t>
  </si>
  <si>
    <t>TPDA - Seyhun, Ahmet</t>
  </si>
  <si>
    <t>50301</t>
  </si>
  <si>
    <t>TPDA - Nasri, Mostafa</t>
  </si>
  <si>
    <t>50302</t>
  </si>
  <si>
    <t>TPDA - Shrivastav, Anuraag</t>
  </si>
  <si>
    <t>50303</t>
  </si>
  <si>
    <t>TPDA - Shukla, Shailesh</t>
  </si>
  <si>
    <t>50304</t>
  </si>
  <si>
    <t>TPDA - Sibanda, Eliakim</t>
  </si>
  <si>
    <t>50306</t>
  </si>
  <si>
    <t>TPDA - Silvius, Ray</t>
  </si>
  <si>
    <t>50308</t>
  </si>
  <si>
    <t>TPDA - Sinclair, Lisa</t>
  </si>
  <si>
    <t>50309</t>
  </si>
  <si>
    <t>TPDA - Singh, Satyendra</t>
  </si>
  <si>
    <t>50311</t>
  </si>
  <si>
    <t>TPDA - Skwarchuk, Sheri-Lynn,</t>
  </si>
  <si>
    <t>50312</t>
  </si>
  <si>
    <t>TPDA - Smith, Stephen</t>
  </si>
  <si>
    <t>50313</t>
  </si>
  <si>
    <t>TPDA - Snell, Heather</t>
  </si>
  <si>
    <t>50314</t>
  </si>
  <si>
    <t>TPDA - Sokal, Laura</t>
  </si>
  <si>
    <t>50316</t>
  </si>
  <si>
    <t>TPDA - Stokke, Anna</t>
  </si>
  <si>
    <t>50317</t>
  </si>
  <si>
    <t>TPDA - Stokke, Ross</t>
  </si>
  <si>
    <t>50318</t>
  </si>
  <si>
    <t>TPDA - Storie, Chris</t>
  </si>
  <si>
    <t>50319</t>
  </si>
  <si>
    <t>TPDA - Storie, Joni</t>
  </si>
  <si>
    <t>50320</t>
  </si>
  <si>
    <t>TPDA - Defries (Stringer), Danielle</t>
  </si>
  <si>
    <t>50321</t>
  </si>
  <si>
    <t>TPDA - Stroud, Tom</t>
  </si>
  <si>
    <t>50322</t>
  </si>
  <si>
    <t>TPDA - Strub, Harry</t>
  </si>
  <si>
    <t>50323</t>
  </si>
  <si>
    <t>TPDA - Surtees, Allison</t>
  </si>
  <si>
    <t>50327</t>
  </si>
  <si>
    <t>TPDA - Sylvestre, Gina</t>
  </si>
  <si>
    <t>50328</t>
  </si>
  <si>
    <t>TPDA - Szekely, Lenore</t>
  </si>
  <si>
    <t>50330</t>
  </si>
  <si>
    <t>TPDA - Taniguchi, Narumi</t>
  </si>
  <si>
    <t>50331</t>
  </si>
  <si>
    <t>TPDA - Tardif, Jacques</t>
  </si>
  <si>
    <t>50334</t>
  </si>
  <si>
    <t>TPDA - Telles-Langdon, David</t>
  </si>
  <si>
    <t>50336</t>
  </si>
  <si>
    <t>TPDA - Thiessen, Janis</t>
  </si>
  <si>
    <t>50339</t>
  </si>
  <si>
    <t>TPDA - Tosenberger, Catherine</t>
  </si>
  <si>
    <t>50340</t>
  </si>
  <si>
    <t>TPDA - Townsend, James</t>
  </si>
  <si>
    <t>50341</t>
  </si>
  <si>
    <t>TPDA - Trapnell, Paul</t>
  </si>
  <si>
    <t>50343</t>
  </si>
  <si>
    <t>TPDA - Trunzo, Ben</t>
  </si>
  <si>
    <t>50344</t>
  </si>
  <si>
    <t>TPDA - Tucker, Lisa</t>
  </si>
  <si>
    <t>50347</t>
  </si>
  <si>
    <t>TPDA - Vachon, Marc</t>
  </si>
  <si>
    <t>50348</t>
  </si>
  <si>
    <t>TPDA - Vanderwel, Desiree</t>
  </si>
  <si>
    <t>50349</t>
  </si>
  <si>
    <t>TPDA - Venema, Kathleen</t>
  </si>
  <si>
    <t>50350</t>
  </si>
  <si>
    <t>TPDA - Vickers, Shannon</t>
  </si>
  <si>
    <t>50351</t>
  </si>
  <si>
    <t>TPDA - Vincent, Dwight</t>
  </si>
  <si>
    <t>50352</t>
  </si>
  <si>
    <t>TPDA - Viselli, Sante</t>
  </si>
  <si>
    <t>50353</t>
  </si>
  <si>
    <t>TPDA - Visentin, Terry</t>
  </si>
  <si>
    <t>50354</t>
  </si>
  <si>
    <t>TPDA - Walby, Kevin</t>
  </si>
  <si>
    <t>50355</t>
  </si>
  <si>
    <t>TPDA - Walker-Jones, Arthur</t>
  </si>
  <si>
    <t>50356</t>
  </si>
  <si>
    <t>TPDA - Wall, Sharon</t>
  </si>
  <si>
    <t>50357</t>
  </si>
  <si>
    <t>TPDA - Weinrath, Michael</t>
  </si>
  <si>
    <t>50360</t>
  </si>
  <si>
    <t>TPDA - Westwood, Richard</t>
  </si>
  <si>
    <t>50361</t>
  </si>
  <si>
    <t>TPDA - Whalen, Tracy</t>
  </si>
  <si>
    <t>50362</t>
  </si>
  <si>
    <t>TPDA - Whately, Conor</t>
  </si>
  <si>
    <t>50363</t>
  </si>
  <si>
    <t>TPDA - Wiebe, Alan</t>
  </si>
  <si>
    <t>50364</t>
  </si>
  <si>
    <t>TPDA - Wiebe, Chris</t>
  </si>
  <si>
    <t>50366</t>
  </si>
  <si>
    <t>TPDA - Williams, Doug</t>
  </si>
  <si>
    <t>50367</t>
  </si>
  <si>
    <t>TPDA - Willis, Craig</t>
  </si>
  <si>
    <t>50368</t>
  </si>
  <si>
    <t>TPDA - Wills, Jenny</t>
  </si>
  <si>
    <t>50369</t>
  </si>
  <si>
    <t>TPDA - Wolf, Doris</t>
  </si>
  <si>
    <t>50370</t>
  </si>
  <si>
    <t>TPDA - Woloshyn, Deb</t>
  </si>
  <si>
    <t>50372</t>
  </si>
  <si>
    <t>TPDA - Wood, Tabitha</t>
  </si>
  <si>
    <t>50373</t>
  </si>
  <si>
    <t>TPDA - Yaremko, Jason</t>
  </si>
  <si>
    <t>50374</t>
  </si>
  <si>
    <t>TPDA - Xing, Wei</t>
  </si>
  <si>
    <t>50377</t>
  </si>
  <si>
    <t>TPDA - Zayarnyuk, Andriy</t>
  </si>
  <si>
    <t>50379</t>
  </si>
  <si>
    <t>TPDA - Mashreghi, Zeinab</t>
  </si>
  <si>
    <t>50381</t>
  </si>
  <si>
    <t>TPDA - Flisfeder, Matthew</t>
  </si>
  <si>
    <t>50382</t>
  </si>
  <si>
    <t>TPDA - Gregg, Melanie</t>
  </si>
  <si>
    <t>50384</t>
  </si>
  <si>
    <t>TPDA - Kenyon, Kristi</t>
  </si>
  <si>
    <t>50385</t>
  </si>
  <si>
    <t>TPDA - Li, Zhan</t>
  </si>
  <si>
    <t>50386</t>
  </si>
  <si>
    <t>TPDA - Miller, Peter</t>
  </si>
  <si>
    <t>50388</t>
  </si>
  <si>
    <t>TPDA - Siemens, Elden</t>
  </si>
  <si>
    <t>50389</t>
  </si>
  <si>
    <t>TPDA - Wallace, Dee</t>
  </si>
  <si>
    <t>50390</t>
  </si>
  <si>
    <t>TPDA - Kilgour, Maureen</t>
  </si>
  <si>
    <t>50392</t>
  </si>
  <si>
    <t>TPDA - Lovrien-Meuwese, Kristin</t>
  </si>
  <si>
    <t>50393</t>
  </si>
  <si>
    <t>TPDA - Ezzat, Shannon</t>
  </si>
  <si>
    <t>50394</t>
  </si>
  <si>
    <t>TPDA - Lukie, Michael</t>
  </si>
  <si>
    <t>50396</t>
  </si>
  <si>
    <t>TPDA - Courchene, Darren</t>
  </si>
  <si>
    <t>50398</t>
  </si>
  <si>
    <t>TPDA - Fiola, Chantal</t>
  </si>
  <si>
    <t>50400</t>
  </si>
  <si>
    <t>TPDA - Mortimer, Debbie</t>
  </si>
  <si>
    <t>50401</t>
  </si>
  <si>
    <t>TPDA - Kepron, Emma</t>
  </si>
  <si>
    <t>50403</t>
  </si>
  <si>
    <t>TPDA - McGillvray, Andrew</t>
  </si>
  <si>
    <t>50404</t>
  </si>
  <si>
    <t>TPDA - Bjornson, Peter</t>
  </si>
  <si>
    <t>50405</t>
  </si>
  <si>
    <t>TPDA - Herter, Joshua</t>
  </si>
  <si>
    <t>50406</t>
  </si>
  <si>
    <t>TPDA - Mann, Hanuv</t>
  </si>
  <si>
    <t>50409</t>
  </si>
  <si>
    <t>TPDA - Zadeh, Maryam</t>
  </si>
  <si>
    <t>50410</t>
  </si>
  <si>
    <t>TPDA - Vizina, Yvonne</t>
  </si>
  <si>
    <t>50411</t>
  </si>
  <si>
    <t>TPDA - Maier, Katharina</t>
  </si>
  <si>
    <t>50412</t>
  </si>
  <si>
    <t>TPDA - Penner, Sara</t>
  </si>
  <si>
    <t>50413</t>
  </si>
  <si>
    <t>TPDA - Zhou, Jie</t>
  </si>
  <si>
    <t>50414</t>
  </si>
  <si>
    <t>TPDA - Friesen, Aileen</t>
  </si>
  <si>
    <t>50415</t>
  </si>
  <si>
    <t>TPDA - McGaw, Lauren</t>
  </si>
  <si>
    <t>50416</t>
  </si>
  <si>
    <t>TPDA - Heaman-Warne, Carl</t>
  </si>
  <si>
    <t>50417</t>
  </si>
  <si>
    <t>TPDA - Kachur, Karina</t>
  </si>
  <si>
    <t>50420</t>
  </si>
  <si>
    <t>TPDA - Funke, Melissa</t>
  </si>
  <si>
    <t>50421</t>
  </si>
  <si>
    <t>TPDA - Brickey, Alyson</t>
  </si>
  <si>
    <t>50422</t>
  </si>
  <si>
    <t>TPDA - Manfredi, Carla</t>
  </si>
  <si>
    <t>50424</t>
  </si>
  <si>
    <t>TPDA - Orr, Jaime Lee</t>
  </si>
  <si>
    <t>50425</t>
  </si>
  <si>
    <t>TPDA - Eblie Trudel, Lesley</t>
  </si>
  <si>
    <t>50426</t>
  </si>
  <si>
    <t>TPDA - Riley, Jessica</t>
  </si>
  <si>
    <t>50428</t>
  </si>
  <si>
    <t>TPDA - Anyaduba, Chigbo</t>
  </si>
  <si>
    <t>50430</t>
  </si>
  <si>
    <t>TPDA - Roldan, Sebastien</t>
  </si>
  <si>
    <t>50432</t>
  </si>
  <si>
    <t>TPDA - Heath, Sarah</t>
  </si>
  <si>
    <t>50433</t>
  </si>
  <si>
    <t>TPDA - Buckels, Erin</t>
  </si>
  <si>
    <t>50434</t>
  </si>
  <si>
    <t>TPDA - McIntyre, Hope</t>
  </si>
  <si>
    <t>50435</t>
  </si>
  <si>
    <t>TPDA - Malazdrewich, Heidi</t>
  </si>
  <si>
    <t>50436</t>
  </si>
  <si>
    <t>TPDA - Labman, Shauna</t>
  </si>
  <si>
    <t>50438</t>
  </si>
  <si>
    <t>TPDA - Pokharel, Gyandendra</t>
  </si>
  <si>
    <t>50439</t>
  </si>
  <si>
    <t>TPDA - Molgat-Seon, Yannick</t>
  </si>
  <si>
    <t>50440</t>
  </si>
  <si>
    <t>TPDA - Thrift, Eric</t>
  </si>
  <si>
    <t>50441</t>
  </si>
  <si>
    <t>TPDA - Bautista, Jeanette</t>
  </si>
  <si>
    <t>50443</t>
  </si>
  <si>
    <t>TPDA - Novak, Lori</t>
  </si>
  <si>
    <t>50444</t>
  </si>
  <si>
    <t>TPDA - Zaerpour, Farzad</t>
  </si>
  <si>
    <t>50445</t>
  </si>
  <si>
    <t>TPDA - Adedayo, Oluwasola Mary</t>
  </si>
  <si>
    <t>50446</t>
  </si>
  <si>
    <t>TPDA - Balogun, Victor</t>
  </si>
  <si>
    <t>50447</t>
  </si>
  <si>
    <t>TPDA - Fontaine, Jerome</t>
  </si>
  <si>
    <t>50448</t>
  </si>
  <si>
    <t>TPDA - Link, Michael</t>
  </si>
  <si>
    <t>50450</t>
  </si>
  <si>
    <t>TPDA - Nobbs-Thiessen, Ben</t>
  </si>
  <si>
    <t>50451</t>
  </si>
  <si>
    <t>TPDA - Pool, Sandy</t>
  </si>
  <si>
    <t>50452</t>
  </si>
  <si>
    <t>TPDA - Murphy, Sara</t>
  </si>
  <si>
    <t>50453</t>
  </si>
  <si>
    <t>TPDA - Hellsten, Laurie-Ann</t>
  </si>
  <si>
    <t>50454</t>
  </si>
  <si>
    <t>TPDA - Richer, Natalie</t>
  </si>
  <si>
    <t>50458</t>
  </si>
  <si>
    <t>TPDA - Racette-Campbell, Melanie</t>
  </si>
  <si>
    <t>50459</t>
  </si>
  <si>
    <t>TPDA - Neubauer, Robert</t>
  </si>
  <si>
    <t>50460</t>
  </si>
  <si>
    <t>TPDA - Zell, Sarah</t>
  </si>
  <si>
    <t>50461</t>
  </si>
  <si>
    <t>TPDA - Wiersma, Matthew</t>
  </si>
  <si>
    <t>50462</t>
  </si>
  <si>
    <t>TPDA - Wickramasinghe, Lahiru</t>
  </si>
  <si>
    <t>50463</t>
  </si>
  <si>
    <t>TPDA - Riddell, Megan</t>
  </si>
  <si>
    <t>50465</t>
  </si>
  <si>
    <t>TPDA - Tepperman, Alex</t>
  </si>
  <si>
    <t>50466</t>
  </si>
  <si>
    <t>TPDA - Curran, Amelia</t>
  </si>
  <si>
    <t>50467</t>
  </si>
  <si>
    <t>TPDA - Mathieu, Felix</t>
  </si>
  <si>
    <t>50468</t>
  </si>
  <si>
    <t>TPDA - Chamberlain, Julie</t>
  </si>
  <si>
    <t>50469</t>
  </si>
  <si>
    <t>TPDA - Adeniyi, Ifeoluwa</t>
  </si>
  <si>
    <t>50470</t>
  </si>
  <si>
    <t>TPDA - Bugden, Stephanie</t>
  </si>
  <si>
    <t>50471</t>
  </si>
  <si>
    <t>TPDA - Labby-Raven, Lisa</t>
  </si>
  <si>
    <t>50472</t>
  </si>
  <si>
    <t>TPDA - Clement, Ryan</t>
  </si>
  <si>
    <t>50473</t>
  </si>
  <si>
    <t>TPDA - Bitz, Danielle Marie</t>
  </si>
  <si>
    <t>50474</t>
  </si>
  <si>
    <t>TPDA - An, Lam</t>
  </si>
  <si>
    <t>50475</t>
  </si>
  <si>
    <t>TPDA - Mattes, Cathy</t>
  </si>
  <si>
    <t>50476</t>
  </si>
  <si>
    <t>TPDA - Zhang, Haixia</t>
  </si>
  <si>
    <t>50477</t>
  </si>
  <si>
    <t>TPDA - Maillet, Jason</t>
  </si>
  <si>
    <t>50478</t>
  </si>
  <si>
    <t>TPDA - Al Mtawa, Yaser</t>
  </si>
  <si>
    <t>50479</t>
  </si>
  <si>
    <t>TPDA - McDonough, Evan</t>
  </si>
  <si>
    <t>50480</t>
  </si>
  <si>
    <t>TPDA - Button, Brenton</t>
  </si>
  <si>
    <t>50481</t>
  </si>
  <si>
    <t>TPDA - Mason, Alleson</t>
  </si>
  <si>
    <t>50482</t>
  </si>
  <si>
    <t>TPDA - Tanchuk, Nicolas</t>
  </si>
  <si>
    <t>50483</t>
  </si>
  <si>
    <t>TPDA - Stovin, Derek</t>
  </si>
  <si>
    <t>50484</t>
  </si>
  <si>
    <t>TPDA - Bezte, Candi</t>
  </si>
  <si>
    <t>50485</t>
  </si>
  <si>
    <t>TPDA - Jeffrey, Jennifer</t>
  </si>
  <si>
    <t>50486</t>
  </si>
  <si>
    <t>TPDA - Kirkpatrick, Bill</t>
  </si>
  <si>
    <t>50487</t>
  </si>
  <si>
    <t>TPDA - Buettner, Eunhee</t>
  </si>
  <si>
    <t>50488</t>
  </si>
  <si>
    <t>TPDA - He, Yongshan</t>
  </si>
  <si>
    <t>50489</t>
  </si>
  <si>
    <t>TPDA - Nosworthy, Kate</t>
  </si>
  <si>
    <t>50490</t>
  </si>
  <si>
    <t>TPDA - Dragan, Gabi</t>
  </si>
  <si>
    <t>50492</t>
  </si>
  <si>
    <t>TPDA - Forsythe, Laura</t>
  </si>
  <si>
    <t>50493</t>
  </si>
  <si>
    <t>TPDA - Despic, Mladen</t>
  </si>
  <si>
    <t>50494</t>
  </si>
  <si>
    <t>TPDA - Johnston, Andrea</t>
  </si>
  <si>
    <t>50495</t>
  </si>
  <si>
    <t>TPDA - Scholte, Astrid</t>
  </si>
  <si>
    <t>50496</t>
  </si>
  <si>
    <t>TPDA - Du Pont, Corser</t>
  </si>
  <si>
    <t>50498</t>
  </si>
  <si>
    <t>TPDA - Desforges, Jean-Pierre</t>
  </si>
  <si>
    <t>50499</t>
  </si>
  <si>
    <t>TPDA - Gupa, Dennis</t>
  </si>
  <si>
    <t>50500</t>
  </si>
  <si>
    <t>TPDA - Wijenayake, Sanoji</t>
  </si>
  <si>
    <t>50501</t>
  </si>
  <si>
    <t>TPDA - Liu, Hairui</t>
  </si>
  <si>
    <t>50502</t>
  </si>
  <si>
    <t>TPDA - Wong, Lindsay Melissa</t>
  </si>
  <si>
    <t>50503</t>
  </si>
  <si>
    <t>TPDA - Myhre, Brian</t>
  </si>
  <si>
    <t>50504</t>
  </si>
  <si>
    <t>TPDA- Goulding, Brandon</t>
  </si>
  <si>
    <t>50505</t>
  </si>
  <si>
    <t>TPDA- Eskandari, Payman</t>
  </si>
  <si>
    <t>50506</t>
  </si>
  <si>
    <t>TPDA- Espinoza, Jose</t>
  </si>
  <si>
    <t>50507</t>
  </si>
  <si>
    <t>TPDA-Rizvi, Shaheer Ahmed</t>
  </si>
  <si>
    <t>50508</t>
  </si>
  <si>
    <t>TPDA- Wang, Yiwen.</t>
  </si>
  <si>
    <t>50509</t>
  </si>
  <si>
    <t>TPDA- Lypka, Celiese</t>
  </si>
  <si>
    <t>50510</t>
  </si>
  <si>
    <t>TPDA-Kuragano, Leah.</t>
  </si>
  <si>
    <t>50511</t>
  </si>
  <si>
    <t>TPDA-Herrera, Elaine.</t>
  </si>
  <si>
    <t>50512</t>
  </si>
  <si>
    <t>TPDA-Khan, Saad.</t>
  </si>
  <si>
    <t>50513</t>
  </si>
  <si>
    <t>TPDA-Sohn, Bong-gi.</t>
  </si>
  <si>
    <t>50514</t>
  </si>
  <si>
    <t>TPDA- Smythe, Iian</t>
  </si>
  <si>
    <t>50515</t>
  </si>
  <si>
    <t>TPDA- Lee, Jodi.</t>
  </si>
  <si>
    <t>50516</t>
  </si>
  <si>
    <t>TPDA- Stevenson, Keisean.</t>
  </si>
  <si>
    <t>50517</t>
  </si>
  <si>
    <t>TPDA-Valderrama, Camilo</t>
  </si>
  <si>
    <t>50518</t>
  </si>
  <si>
    <t>TPDA- Lin, Chi-Chun</t>
  </si>
  <si>
    <t>50519</t>
  </si>
  <si>
    <t>TPDA - Mondor, Todd</t>
  </si>
  <si>
    <t>50520</t>
  </si>
  <si>
    <t>TPDA - Taiwo, Enayon</t>
  </si>
  <si>
    <t>50521</t>
  </si>
  <si>
    <t>TPDA - Krepski, Heather</t>
  </si>
  <si>
    <t>50522</t>
  </si>
  <si>
    <t>TPDA - Souter, Heather</t>
  </si>
  <si>
    <t>50523</t>
  </si>
  <si>
    <t>TPDA - Bergen, Jenn Jake</t>
  </si>
  <si>
    <t>50524</t>
  </si>
  <si>
    <t>TPDA - McClelland, Chelsea</t>
  </si>
  <si>
    <t>50525</t>
  </si>
  <si>
    <t>TPDA- Beck,M.</t>
  </si>
  <si>
    <t>50526</t>
  </si>
  <si>
    <t>TPDA- Penner, Stephen</t>
  </si>
  <si>
    <t>50527</t>
  </si>
  <si>
    <t>TPDA- Fix, Kathryn</t>
  </si>
  <si>
    <t>50528</t>
  </si>
  <si>
    <t>TPDA- Chen, Hai Feng</t>
  </si>
  <si>
    <t>50529</t>
  </si>
  <si>
    <t>TPDA - Popowich, Sam</t>
  </si>
  <si>
    <t>50530</t>
  </si>
  <si>
    <t>TPDA-Davies, Wayne</t>
  </si>
  <si>
    <t>50531</t>
  </si>
  <si>
    <t>TPDA - Radia, Pavlina</t>
  </si>
  <si>
    <t>50532</t>
  </si>
  <si>
    <t>TPDA - Singh, Aarzoo</t>
  </si>
  <si>
    <t>50533</t>
  </si>
  <si>
    <t>TPDA - Cassiano, Marcella</t>
  </si>
  <si>
    <t>50534</t>
  </si>
  <si>
    <t>TPDA - Millions, Erin</t>
  </si>
  <si>
    <t>50535</t>
  </si>
  <si>
    <t>TPDA - Fredborg, Bev</t>
  </si>
  <si>
    <t>50536</t>
  </si>
  <si>
    <t>TPDA - Sinanan, Kerry</t>
  </si>
  <si>
    <t>50537</t>
  </si>
  <si>
    <t>TPDA - Evans, Aria</t>
  </si>
  <si>
    <t>50538</t>
  </si>
  <si>
    <t>TPDA - Anderson Leachman, Kishi</t>
  </si>
  <si>
    <t>50539</t>
  </si>
  <si>
    <t>TPDA - Patel, Kirit</t>
  </si>
  <si>
    <t>50540</t>
  </si>
  <si>
    <t>TPDA - Burton, Will</t>
  </si>
  <si>
    <t>50541</t>
  </si>
  <si>
    <t>TPDA - Zeshan, Arooba</t>
  </si>
  <si>
    <t>50542</t>
  </si>
  <si>
    <t>TPDA - Khamisa,Zabeen</t>
  </si>
  <si>
    <t>50543</t>
  </si>
  <si>
    <t>TPDA - Amaral, Flavia</t>
  </si>
  <si>
    <t>50544</t>
  </si>
  <si>
    <t>TPDA - Yasin, Farra</t>
  </si>
  <si>
    <t>50545</t>
  </si>
  <si>
    <t>TPDA - Kumar,Sanjay</t>
  </si>
  <si>
    <t>50546</t>
  </si>
  <si>
    <t>TPDA - Hamilton, Matthew</t>
  </si>
  <si>
    <t>50547</t>
  </si>
  <si>
    <t>TPDA - Al-Bataineh, Anke</t>
  </si>
  <si>
    <t>56905</t>
  </si>
  <si>
    <t>TPDA - Special Stipend - Skwarchuk, S.</t>
  </si>
  <si>
    <t>56906</t>
  </si>
  <si>
    <t>TPDA - Special Stipend - Vizina, Yvonne</t>
  </si>
  <si>
    <t>56907</t>
  </si>
  <si>
    <t>TPDA - Special Stipend - Betts, Paul</t>
  </si>
  <si>
    <t>57000</t>
  </si>
  <si>
    <t>TPDA - Collegiate - Andrusiak, P.</t>
  </si>
  <si>
    <t>57002</t>
  </si>
  <si>
    <t>TPDA - Collegiate - Braun, J.</t>
  </si>
  <si>
    <t>57004</t>
  </si>
  <si>
    <t>TPDA - Collegiate - Cowan, T.</t>
  </si>
  <si>
    <t>57005</t>
  </si>
  <si>
    <t>TPDA - Collegiate - DeMcCormack, R.</t>
  </si>
  <si>
    <t>57006</t>
  </si>
  <si>
    <t>TPDA - Collegiate - Dueck, I.</t>
  </si>
  <si>
    <t>57007</t>
  </si>
  <si>
    <t>TPDA - Collegiate - Garand, C.</t>
  </si>
  <si>
    <t>57008</t>
  </si>
  <si>
    <t>TPDA - Collegiate - Gottschalk, R.</t>
  </si>
  <si>
    <t>57010</t>
  </si>
  <si>
    <t>TPDA - Collegiate - Janzen, J.</t>
  </si>
  <si>
    <t>57011</t>
  </si>
  <si>
    <t>TPDA - Collegiate - Khan, O.</t>
  </si>
  <si>
    <t>57012</t>
  </si>
  <si>
    <t>TPDA - Collegiate - Livesley, K.</t>
  </si>
  <si>
    <t>57014</t>
  </si>
  <si>
    <t>TPDA - Collegiate - Martin, D.</t>
  </si>
  <si>
    <t>57016</t>
  </si>
  <si>
    <t>TPDA - Collegiate - Mlodzinski, R.</t>
  </si>
  <si>
    <t>57018</t>
  </si>
  <si>
    <t>TPDA - Collegiate - Narynski, G.</t>
  </si>
  <si>
    <t>57019</t>
  </si>
  <si>
    <t>TPDA - Collegiate - Ryan, A.</t>
  </si>
  <si>
    <t>57020</t>
  </si>
  <si>
    <t>TPDA - Collegiate - Patterson, R.</t>
  </si>
  <si>
    <t>57022</t>
  </si>
  <si>
    <t>TPDA - Collegiate - Reynolds, D.</t>
  </si>
  <si>
    <t>57024</t>
  </si>
  <si>
    <t>TPDA - Collegiate - Small, J.</t>
  </si>
  <si>
    <t>57025</t>
  </si>
  <si>
    <t>TPDA - Collegiate - Sveinson, R.</t>
  </si>
  <si>
    <t>57026</t>
  </si>
  <si>
    <t>TPDA - Collegiate - Talbot, B.</t>
  </si>
  <si>
    <t>57027</t>
  </si>
  <si>
    <t>TPDA - Collegiate - Tarr, K.</t>
  </si>
  <si>
    <t>57028</t>
  </si>
  <si>
    <t>TPDA - Collegiate - Treller, J.</t>
  </si>
  <si>
    <t>57030</t>
  </si>
  <si>
    <t>TPDA - Collegiate - West, M.</t>
  </si>
  <si>
    <t>57031</t>
  </si>
  <si>
    <t>TPDA - Collegiate - Zoppa, K.</t>
  </si>
  <si>
    <t>57032</t>
  </si>
  <si>
    <t>TPDA - Collegiate - Maltman, E.</t>
  </si>
  <si>
    <t>57033</t>
  </si>
  <si>
    <t>TPDA - Collegiate - Katz, S.</t>
  </si>
  <si>
    <t>57034</t>
  </si>
  <si>
    <t>TPDA - Collegiate - Saj, M.</t>
  </si>
  <si>
    <t>57035</t>
  </si>
  <si>
    <t>TPDA - Collegiate - Mason, M.</t>
  </si>
  <si>
    <t>57036</t>
  </si>
  <si>
    <t>TPDA - Collegiate - Clace, K.</t>
  </si>
  <si>
    <t>57038</t>
  </si>
  <si>
    <t>TPDA - Collegiate - Elliot, I.</t>
  </si>
  <si>
    <t>57039</t>
  </si>
  <si>
    <t>TPDA - Collegiate - M'Lot, C.</t>
  </si>
  <si>
    <t>57040</t>
  </si>
  <si>
    <t>TPDA - Collegiate - Cerasani, C.</t>
  </si>
  <si>
    <t>57041</t>
  </si>
  <si>
    <t>TPDA - Collegiate - Eidse, D.</t>
  </si>
  <si>
    <t>57043</t>
  </si>
  <si>
    <t>TPDA - Collegiate - Cyr, M.</t>
  </si>
  <si>
    <t>57046</t>
  </si>
  <si>
    <t>TPDA - Collegiate - Grusko, M.</t>
  </si>
  <si>
    <t>58000</t>
  </si>
  <si>
    <t>Chairs' Stipend - Clark, J.</t>
  </si>
  <si>
    <t>58001</t>
  </si>
  <si>
    <t>Chairs' Stipend - Hanley, J.</t>
  </si>
  <si>
    <t>58004</t>
  </si>
  <si>
    <t>Chairs' Stipend - Brauer, C.</t>
  </si>
  <si>
    <t>58006</t>
  </si>
  <si>
    <t>Chairs' Stipend - Liao, S.</t>
  </si>
  <si>
    <t>58007</t>
  </si>
  <si>
    <t>Chairs' Stipend - Colorado, C.</t>
  </si>
  <si>
    <t>58009</t>
  </si>
  <si>
    <t>Chairs' Stipend - Romanow, J.</t>
  </si>
  <si>
    <t>58010</t>
  </si>
  <si>
    <t>Chairs' Stipend - DeRiviere, L.</t>
  </si>
  <si>
    <t>58012</t>
  </si>
  <si>
    <t>Chairs' Stipend - Townsend, J.</t>
  </si>
  <si>
    <t>58016</t>
  </si>
  <si>
    <t>Chairs' Stipend - Grant, H.</t>
  </si>
  <si>
    <t>58017</t>
  </si>
  <si>
    <t>Chairs' Stipend - Crowe, R.</t>
  </si>
  <si>
    <t>58018</t>
  </si>
  <si>
    <t>Chairs' Stipend - Tulloch, S.</t>
  </si>
  <si>
    <t>58019</t>
  </si>
  <si>
    <t>Chairs' Stipend - Babb, J.</t>
  </si>
  <si>
    <t>58020</t>
  </si>
  <si>
    <t>Chairs' Stipend - Williams, D.</t>
  </si>
  <si>
    <t>58021</t>
  </si>
  <si>
    <t>Chairs' Stipend - Baksi, S.</t>
  </si>
  <si>
    <t>58022</t>
  </si>
  <si>
    <t>Chairs' Stipend - Whalen, T.</t>
  </si>
  <si>
    <t>58023</t>
  </si>
  <si>
    <t>Chairs' Stipend - Storie, C.</t>
  </si>
  <si>
    <t>58024</t>
  </si>
  <si>
    <t>Chairs' Stipend - Kornelsen, L.</t>
  </si>
  <si>
    <t>58025</t>
  </si>
  <si>
    <t>Chairs' Stipend - Balint-Babos, A.</t>
  </si>
  <si>
    <t>58026</t>
  </si>
  <si>
    <t>Chairs' Stipend - Ives, P.</t>
  </si>
  <si>
    <t>58027</t>
  </si>
  <si>
    <t>Chairs' Stipend - Grace, J.</t>
  </si>
  <si>
    <t>58029</t>
  </si>
  <si>
    <t>Chairs' Stipend - Miller, P.</t>
  </si>
  <si>
    <t>58030</t>
  </si>
  <si>
    <t>Chairs' Stipend - McLeod Rogers, J.</t>
  </si>
  <si>
    <t>58031</t>
  </si>
  <si>
    <t>Chairs' Stipend - Diduck, A.</t>
  </si>
  <si>
    <t>58032</t>
  </si>
  <si>
    <t>Chairs' Stipend - Meuwese, M.</t>
  </si>
  <si>
    <t>58033</t>
  </si>
  <si>
    <t>Chairs' Stipend - Bourassa, D.</t>
  </si>
  <si>
    <t>58034</t>
  </si>
  <si>
    <t>Chairs' Stipend - Pelletier, J.</t>
  </si>
  <si>
    <t>58035</t>
  </si>
  <si>
    <t>Chairs' Stipend - Camorlinga, S.</t>
  </si>
  <si>
    <t>58036</t>
  </si>
  <si>
    <t>Chairs' Stipend - Defries, D.</t>
  </si>
  <si>
    <t>58037</t>
  </si>
  <si>
    <t>Chairs' Stipend - Ruprai, S.</t>
  </si>
  <si>
    <t>58038</t>
  </si>
  <si>
    <t>Chairs' Stipend - Green, F.</t>
  </si>
  <si>
    <t>58039</t>
  </si>
  <si>
    <t>Chairs' Stipend - O'Gorman, M.</t>
  </si>
  <si>
    <t>58040</t>
  </si>
  <si>
    <t>Chairs' Stipend - Fiola, C.</t>
  </si>
  <si>
    <t>58041</t>
  </si>
  <si>
    <t>Chairs' Stipend - McGillivray, A.</t>
  </si>
  <si>
    <t>58042</t>
  </si>
  <si>
    <t>Chairs' Stipend - Alexander, E.</t>
  </si>
  <si>
    <t>59000</t>
  </si>
  <si>
    <t>CPAA - Ata, Athar</t>
  </si>
  <si>
    <t>59011</t>
  </si>
  <si>
    <t>CPAA - MacKinnon, Shauna</t>
  </si>
  <si>
    <t>59014</t>
  </si>
  <si>
    <t>CPAA - McLeod Rogers, Jacqueline</t>
  </si>
  <si>
    <t>59031</t>
  </si>
  <si>
    <t>CPAA - Harms, Rosalie</t>
  </si>
  <si>
    <t>59035</t>
  </si>
  <si>
    <t>CPAA - Gibbs, Matthew</t>
  </si>
  <si>
    <t>59042</t>
  </si>
  <si>
    <t>CPAA - Tulloch, Shelley</t>
  </si>
  <si>
    <t>59043</t>
  </si>
  <si>
    <t>CPAA - Storie, C.</t>
  </si>
  <si>
    <t>59045</t>
  </si>
  <si>
    <t>CPAA - Baksi, S</t>
  </si>
  <si>
    <t>59046</t>
  </si>
  <si>
    <t>CPAA - Kornelsen, Lloyd</t>
  </si>
  <si>
    <t>59050</t>
  </si>
  <si>
    <t>CPAA - Gorkoff, Kelly</t>
  </si>
  <si>
    <t>59054</t>
  </si>
  <si>
    <t>CPAA - Brauer, Christopher</t>
  </si>
  <si>
    <t>59055</t>
  </si>
  <si>
    <t>CPAA - Jamieson, Blair</t>
  </si>
  <si>
    <t>59056</t>
  </si>
  <si>
    <t>CPAA - Miller, P.</t>
  </si>
  <si>
    <t>59057</t>
  </si>
  <si>
    <t>CPAA - Franck, Jens</t>
  </si>
  <si>
    <t>59058</t>
  </si>
  <si>
    <t>CPAA - Diduck, Alan</t>
  </si>
  <si>
    <t>59059</t>
  </si>
  <si>
    <t>CPAA - Meuwese, Mark</t>
  </si>
  <si>
    <t>59060</t>
  </si>
  <si>
    <t>CPAA - Bourassa, Derrick</t>
  </si>
  <si>
    <t>59061</t>
  </si>
  <si>
    <t>CPAA - Dickson, Rory</t>
  </si>
  <si>
    <t>59062</t>
  </si>
  <si>
    <t>CPAA - Franklin, Jonathon</t>
  </si>
  <si>
    <t>59064</t>
  </si>
  <si>
    <t>CPAA - Snell, Heather</t>
  </si>
  <si>
    <t>59065</t>
  </si>
  <si>
    <t>CPAA - Ruprai, Sharanpal</t>
  </si>
  <si>
    <t>59066</t>
  </si>
  <si>
    <t>CPAA - Duval, David</t>
  </si>
  <si>
    <t>59067</t>
  </si>
  <si>
    <t>CPAA - Camorlinga, Sergio</t>
  </si>
  <si>
    <t>59069</t>
  </si>
  <si>
    <t>CPAA - Defries, Danielle</t>
  </si>
  <si>
    <t>59071</t>
  </si>
  <si>
    <t>CPAA -Shukla, Shailesh</t>
  </si>
  <si>
    <t>59072</t>
  </si>
  <si>
    <t>CPAA - Labman, Shauna</t>
  </si>
  <si>
    <t>59073</t>
  </si>
  <si>
    <t>CPAA - Kenyon, Kristi</t>
  </si>
  <si>
    <t>59074</t>
  </si>
  <si>
    <t>CPAA - Pelletier, J.</t>
  </si>
  <si>
    <t>59075</t>
  </si>
  <si>
    <t>CLOSED 202307 CPAA - O'Gorman, M.</t>
  </si>
  <si>
    <t>59076</t>
  </si>
  <si>
    <t>CPAA - Wolf, D.</t>
  </si>
  <si>
    <t>59077</t>
  </si>
  <si>
    <t>CPAA - Rampersad, N.</t>
  </si>
  <si>
    <t>59078</t>
  </si>
  <si>
    <t>CPAA - Cook, S.</t>
  </si>
  <si>
    <t>59079</t>
  </si>
  <si>
    <t>CPAA - Moore, A.</t>
  </si>
  <si>
    <t>59081</t>
  </si>
  <si>
    <t>CPAA - McGillivray, Andrew</t>
  </si>
  <si>
    <t>59082</t>
  </si>
  <si>
    <t>CPAA - Alexander, Emma</t>
  </si>
  <si>
    <t>59083</t>
  </si>
  <si>
    <t>CPAA - Scarfe, Adam</t>
  </si>
  <si>
    <t>600</t>
  </si>
  <si>
    <t>60000</t>
  </si>
  <si>
    <t>C.U.B. - Pres. - Russell, C.</t>
  </si>
  <si>
    <t>60001</t>
  </si>
  <si>
    <t>Theatre Spec Proj - Babcock,T.</t>
  </si>
  <si>
    <t>60003</t>
  </si>
  <si>
    <t>Drugs In Sport - Bergeron,G</t>
  </si>
  <si>
    <t>60004</t>
  </si>
  <si>
    <t>Seven Oaks Science Accel Prg - Goltz, D.</t>
  </si>
  <si>
    <t>60005</t>
  </si>
  <si>
    <t>Reunions - H. Cholakis</t>
  </si>
  <si>
    <t>60010</t>
  </si>
  <si>
    <t>Spectro Facility-Cloutis, E.</t>
  </si>
  <si>
    <t>60012</t>
  </si>
  <si>
    <t>Pisim Miskanow -Reimer, M.</t>
  </si>
  <si>
    <t>60014</t>
  </si>
  <si>
    <t>CRYTC - Wolf, D./Reimer, M.</t>
  </si>
  <si>
    <t>60015</t>
  </si>
  <si>
    <t>Arnold OH Oper</t>
  </si>
  <si>
    <t>60016</t>
  </si>
  <si>
    <t>Geog Dept C/Over - Vachon, M.</t>
  </si>
  <si>
    <t>60017</t>
  </si>
  <si>
    <t>Research - Sibanda, E.</t>
  </si>
  <si>
    <t>60018</t>
  </si>
  <si>
    <t>Mb Human Rights- GC Executive Director</t>
  </si>
  <si>
    <t>60021</t>
  </si>
  <si>
    <t>Global Coll (CRI) - GC Executive Director</t>
  </si>
  <si>
    <t>60025</t>
  </si>
  <si>
    <t>Global Coll (IIWR)- GC Executive Director</t>
  </si>
  <si>
    <t>60026</t>
  </si>
  <si>
    <t>Field Course Tuition - GC Executive Director</t>
  </si>
  <si>
    <t>60027</t>
  </si>
  <si>
    <t>MDP Mac Arthur Fdn-Read, J.</t>
  </si>
  <si>
    <t>60028</t>
  </si>
  <si>
    <t>MMSM- Wasylycia-Leis, J.</t>
  </si>
  <si>
    <t>60031</t>
  </si>
  <si>
    <t>Hist Summer Inst - Yaremko, J.</t>
  </si>
  <si>
    <t>60032</t>
  </si>
  <si>
    <t>Young Canada Works- Gibson, J.</t>
  </si>
  <si>
    <t>60033</t>
  </si>
  <si>
    <t>Art Curator Grants- Gibson, J.</t>
  </si>
  <si>
    <t>60034</t>
  </si>
  <si>
    <t>Art Coll  Maint Acct-Gibson, J</t>
  </si>
  <si>
    <t>60036</t>
  </si>
  <si>
    <t>IRSCL - Reimer, M.</t>
  </si>
  <si>
    <t>60038</t>
  </si>
  <si>
    <t>55 Plus Fitness Prog-Melvie, D</t>
  </si>
  <si>
    <t>60041</t>
  </si>
  <si>
    <t>CCL Journal - Snell, H.</t>
  </si>
  <si>
    <t>60046</t>
  </si>
  <si>
    <t>Science Dept C/Over-Goltz, D.</t>
  </si>
  <si>
    <t>60048</t>
  </si>
  <si>
    <t>CSC 2007 Conference - Ata, A.</t>
  </si>
  <si>
    <t>60051</t>
  </si>
  <si>
    <t>ACS Code Sales - Liao, S.</t>
  </si>
  <si>
    <t>60052</t>
  </si>
  <si>
    <t>MDP Field Placement - Cidro, J.</t>
  </si>
  <si>
    <t>60054</t>
  </si>
  <si>
    <t>Bus &amp; Eco Fac  Res</t>
  </si>
  <si>
    <t>60055</t>
  </si>
  <si>
    <t>Ger-Cdn Special Proj -Freund, A.</t>
  </si>
  <si>
    <t>60067</t>
  </si>
  <si>
    <t>Ctr Rel+ Sec  Soc- Barter, J</t>
  </si>
  <si>
    <t>60070</t>
  </si>
  <si>
    <t>CLOSED 202012 Geog  Field Trip Fund-Buhay, B</t>
  </si>
  <si>
    <t>60074</t>
  </si>
  <si>
    <t>Centre Secular Soc- Colorado,C</t>
  </si>
  <si>
    <t>60075</t>
  </si>
  <si>
    <t>WCKN - Operating</t>
  </si>
  <si>
    <t>60076</t>
  </si>
  <si>
    <t>60077</t>
  </si>
  <si>
    <t>WCKN - Let'S Spk Ojibwe</t>
  </si>
  <si>
    <t>60078</t>
  </si>
  <si>
    <t>60079</t>
  </si>
  <si>
    <t>60084</t>
  </si>
  <si>
    <t>60086</t>
  </si>
  <si>
    <t>60089</t>
  </si>
  <si>
    <t>Video Research - Taylor,B.</t>
  </si>
  <si>
    <t>60091</t>
  </si>
  <si>
    <t>C-Fir Recoveries-Westwood</t>
  </si>
  <si>
    <t>60092</t>
  </si>
  <si>
    <t>Let'S Talk Science-Zdjelar, V.</t>
  </si>
  <si>
    <t>60096</t>
  </si>
  <si>
    <t>Jrnal Of M.S.</t>
  </si>
  <si>
    <t>60097</t>
  </si>
  <si>
    <t>Ctr Rupertsland - Bohr, R.</t>
  </si>
  <si>
    <t>60102</t>
  </si>
  <si>
    <t>Oral Hist Centre</t>
  </si>
  <si>
    <t>60103</t>
  </si>
  <si>
    <t>Women's Studies - Ruprai,S./Green, F.</t>
  </si>
  <si>
    <t>60107</t>
  </si>
  <si>
    <t>Menn. Symposium</t>
  </si>
  <si>
    <t>60114</t>
  </si>
  <si>
    <t>Arctic Gateway - Duguid, T.</t>
  </si>
  <si>
    <t>60115</t>
  </si>
  <si>
    <t>Pres Innov Fund-Barter J/Atem</t>
  </si>
  <si>
    <t>60121</t>
  </si>
  <si>
    <t>Kangaroo Contest - Rampersad,N.</t>
  </si>
  <si>
    <t>60123</t>
  </si>
  <si>
    <t>Oral Hist Bonnycastle</t>
  </si>
  <si>
    <t>60124</t>
  </si>
  <si>
    <t>Kobes Poster Contest-Martin, M</t>
  </si>
  <si>
    <t>60127</t>
  </si>
  <si>
    <t>Heads Up Inst - Bergeron, G.</t>
  </si>
  <si>
    <t>60129</t>
  </si>
  <si>
    <t>East Asian L&amp;C Prog-Newmark, J</t>
  </si>
  <si>
    <t>60132</t>
  </si>
  <si>
    <t>Land-based Learning - Shukla, S.</t>
  </si>
  <si>
    <t>60134</t>
  </si>
  <si>
    <t>Justice Res Ctr-Weinrath, M.</t>
  </si>
  <si>
    <t>60139</t>
  </si>
  <si>
    <t>General Fund - Wong, C.</t>
  </si>
  <si>
    <t>60144</t>
  </si>
  <si>
    <t>Kinesiology Licence Plate Funds</t>
  </si>
  <si>
    <t>60147</t>
  </si>
  <si>
    <t>Sun Life Diabetes</t>
  </si>
  <si>
    <t>60150</t>
  </si>
  <si>
    <t>Science Rendezvous - Wood, T</t>
  </si>
  <si>
    <t>60152</t>
  </si>
  <si>
    <t>E.L. Fund - Ruml, M.</t>
  </si>
  <si>
    <t>60154</t>
  </si>
  <si>
    <t>PUBS 2015 - Huebner, J.</t>
  </si>
  <si>
    <t>60155</t>
  </si>
  <si>
    <t>Emerging Church Fund- Hidichuk</t>
  </si>
  <si>
    <t>60156</t>
  </si>
  <si>
    <t>Knowles-Woodsworth-B. Blaikie</t>
  </si>
  <si>
    <t>60159</t>
  </si>
  <si>
    <t>Oral Hist Pollard</t>
  </si>
  <si>
    <t>60160</t>
  </si>
  <si>
    <t>H S Riley Fellowship</t>
  </si>
  <si>
    <t>60162</t>
  </si>
  <si>
    <t>Cisco-Endow-MB Innovation</t>
  </si>
  <si>
    <t>60163</t>
  </si>
  <si>
    <t>Bat Syndrome-Willis C.</t>
  </si>
  <si>
    <t>60172</t>
  </si>
  <si>
    <t>Biennial Colloquium-Bohr, R.</t>
  </si>
  <si>
    <t>60175</t>
  </si>
  <si>
    <t>PCAG - Vachon, M.</t>
  </si>
  <si>
    <t>60176</t>
  </si>
  <si>
    <t>CIJS - Kohm, S.</t>
  </si>
  <si>
    <t>60181</t>
  </si>
  <si>
    <t>Hanen Global Ethics - Green, F</t>
  </si>
  <si>
    <t>60182</t>
  </si>
  <si>
    <t>Oral History Centre</t>
  </si>
  <si>
    <t>60184</t>
  </si>
  <si>
    <t>Jnl in Humanities&amp;SocScien-McGillvray,A &amp; Whalen,T</t>
  </si>
  <si>
    <t>60187</t>
  </si>
  <si>
    <t>Med Phys Symp - Martin, M.</t>
  </si>
  <si>
    <t>60188</t>
  </si>
  <si>
    <t>Animal Imaging-PIPE-Demeter, S (Martin,M)</t>
  </si>
  <si>
    <t>60189</t>
  </si>
  <si>
    <t>Bovey Fund - Hanley, J.</t>
  </si>
  <si>
    <t>60194</t>
  </si>
  <si>
    <t>E.L. Fund - Bohr, R.</t>
  </si>
  <si>
    <t>60198</t>
  </si>
  <si>
    <t>Study Abroad Program - Barter, J.</t>
  </si>
  <si>
    <t>60199</t>
  </si>
  <si>
    <t>WCUPPA Conf 2016 - Cann, L.</t>
  </si>
  <si>
    <t>60201</t>
  </si>
  <si>
    <t>General Biology Fund - Anderson, R.</t>
  </si>
  <si>
    <t>60204</t>
  </si>
  <si>
    <t>60206</t>
  </si>
  <si>
    <t>60211</t>
  </si>
  <si>
    <t>GVB General</t>
  </si>
  <si>
    <t>60212</t>
  </si>
  <si>
    <t>60213</t>
  </si>
  <si>
    <t>60214</t>
  </si>
  <si>
    <t>60215</t>
  </si>
  <si>
    <t>M.V.B. HS Tourn.</t>
  </si>
  <si>
    <t>60216</t>
  </si>
  <si>
    <t>Junior Wesmen Basketball</t>
  </si>
  <si>
    <t>60218</t>
  </si>
  <si>
    <t>WBB Camp</t>
  </si>
  <si>
    <t>60219</t>
  </si>
  <si>
    <t>Multi Sport Camp</t>
  </si>
  <si>
    <t>60220</t>
  </si>
  <si>
    <t>M.B.B. Clinics</t>
  </si>
  <si>
    <t>60221</t>
  </si>
  <si>
    <t>60222</t>
  </si>
  <si>
    <t>60223</t>
  </si>
  <si>
    <t>60225</t>
  </si>
  <si>
    <t>60226</t>
  </si>
  <si>
    <t>60227</t>
  </si>
  <si>
    <t>Fundraising - WVB (Women's Volleyball)</t>
  </si>
  <si>
    <t>60228</t>
  </si>
  <si>
    <t>Fundraising</t>
  </si>
  <si>
    <t>60229</t>
  </si>
  <si>
    <t>60231</t>
  </si>
  <si>
    <t>Self-funded Athletics - Other</t>
  </si>
  <si>
    <t>60233</t>
  </si>
  <si>
    <t>Soccer Camps</t>
  </si>
  <si>
    <t>60235</t>
  </si>
  <si>
    <t>Jr Wesmen Soccer Girls</t>
  </si>
  <si>
    <t>60236</t>
  </si>
  <si>
    <t>GSOC Community Training</t>
  </si>
  <si>
    <t>60237</t>
  </si>
  <si>
    <t>UW Pride</t>
  </si>
  <si>
    <t>60242</t>
  </si>
  <si>
    <t>WCKN - Let's Speak Cree</t>
  </si>
  <si>
    <t>60243</t>
  </si>
  <si>
    <t>WCKN - Robot Camp</t>
  </si>
  <si>
    <t>60244</t>
  </si>
  <si>
    <t>WGS Margaret Laurence Endowment Funds-Ruprai/Green</t>
  </si>
  <si>
    <t>60249</t>
  </si>
  <si>
    <t>Chemistry Lab Coats, etc - Ata, A.</t>
  </si>
  <si>
    <t>60250</t>
  </si>
  <si>
    <t>Urban &amp; Inner-City Studies</t>
  </si>
  <si>
    <t>60252</t>
  </si>
  <si>
    <t>UWpg Film Fest Prizes - Brauer, C.</t>
  </si>
  <si>
    <t>60253</t>
  </si>
  <si>
    <t>Arts Accelerated Program - Moulaison, G.</t>
  </si>
  <si>
    <t>60256</t>
  </si>
  <si>
    <t>YouthUnited@Winnipeg</t>
  </si>
  <si>
    <t>60257</t>
  </si>
  <si>
    <t>Ojibwe Camp - Lamoureux, K.</t>
  </si>
  <si>
    <t>60259</t>
  </si>
  <si>
    <t>Winnipeg Promise</t>
  </si>
  <si>
    <t>60260</t>
  </si>
  <si>
    <t>ENV-GEOG Grad Proposal - Casson, N.</t>
  </si>
  <si>
    <t>60261</t>
  </si>
  <si>
    <t>Theology Research Chair - Jones, Arthur Walker</t>
  </si>
  <si>
    <t>60262</t>
  </si>
  <si>
    <t>Marsha Hanen Award - O'Gorman, M.</t>
  </si>
  <si>
    <t>60263</t>
  </si>
  <si>
    <t>Salvadoran Voices Translation Project - Ruiz, M.</t>
  </si>
  <si>
    <t>60270</t>
  </si>
  <si>
    <t>CJ Visiting Speaker - Dobchuk-Land, B.</t>
  </si>
  <si>
    <t>60271</t>
  </si>
  <si>
    <t>Russian Mennonite Story - Friesen, A.</t>
  </si>
  <si>
    <t>60274</t>
  </si>
  <si>
    <t>Marsha Hanen Award - Arnold, J.</t>
  </si>
  <si>
    <t>60275</t>
  </si>
  <si>
    <t>MB Chemistry Symposium - Ata, A.</t>
  </si>
  <si>
    <t>60279</t>
  </si>
  <si>
    <t>GC-Field C.1</t>
  </si>
  <si>
    <t>60280</t>
  </si>
  <si>
    <t>GC-Field C.2</t>
  </si>
  <si>
    <t>60281</t>
  </si>
  <si>
    <t>GC-Field C.3</t>
  </si>
  <si>
    <t>60282</t>
  </si>
  <si>
    <t>WCKN - Self Defense</t>
  </si>
  <si>
    <t>60283</t>
  </si>
  <si>
    <t>WCKN - Community Holiday Dinner</t>
  </si>
  <si>
    <t>60286</t>
  </si>
  <si>
    <t>Critical Race Network - Wills, J.</t>
  </si>
  <si>
    <t>60287</t>
  </si>
  <si>
    <t>Geography Field Experience</t>
  </si>
  <si>
    <t>60288</t>
  </si>
  <si>
    <t>E.L. Fund - Walby, K.</t>
  </si>
  <si>
    <t>60293</t>
  </si>
  <si>
    <t>E.L. Fund - Roksandic, M.</t>
  </si>
  <si>
    <t>60298</t>
  </si>
  <si>
    <t>YCW in Heritage 2018 - Lougheed, B.</t>
  </si>
  <si>
    <t>60299</t>
  </si>
  <si>
    <t>Science Labs - Carry Forwards</t>
  </si>
  <si>
    <t>60303</t>
  </si>
  <si>
    <t>H. S. Riley Fellowship (Conference) - Gavrus, D.</t>
  </si>
  <si>
    <t>60304</t>
  </si>
  <si>
    <t>H. S. Riley Fellowship (Conf-MennCentral)-Loewen,R</t>
  </si>
  <si>
    <t>60305</t>
  </si>
  <si>
    <t>Governor General Award - Janzen, J.</t>
  </si>
  <si>
    <t>60306</t>
  </si>
  <si>
    <t>CAG 2019 - Dyce, M.</t>
  </si>
  <si>
    <t>60307</t>
  </si>
  <si>
    <t>HGP - Phase 1 Art Conservation</t>
  </si>
  <si>
    <t>60308</t>
  </si>
  <si>
    <t>Manitoba Walls to Bridges (W2B) - Walby, K.</t>
  </si>
  <si>
    <t>60312</t>
  </si>
  <si>
    <t>CCA - Water Meets Body - Gibson, J.</t>
  </si>
  <si>
    <t>60313</t>
  </si>
  <si>
    <t>CSECS Conference 2020-Ready,K.</t>
  </si>
  <si>
    <t>60314</t>
  </si>
  <si>
    <t>Canada Summer Jobs</t>
  </si>
  <si>
    <t>60317</t>
  </si>
  <si>
    <t>Axworthy Lecture Fund</t>
  </si>
  <si>
    <t>60319</t>
  </si>
  <si>
    <t>H. S. Riley Fellowship (Conference) - Labrecque, C</t>
  </si>
  <si>
    <t>60320</t>
  </si>
  <si>
    <t>Indigenous Opportunities</t>
  </si>
  <si>
    <t>60321</t>
  </si>
  <si>
    <t>Wii Chiiwaakanak Evaluation - DeRiviere, L.</t>
  </si>
  <si>
    <t>60324</t>
  </si>
  <si>
    <t>CAMFT Conference/Workshop</t>
  </si>
  <si>
    <t>60325</t>
  </si>
  <si>
    <t>Geog Equipment Renewal &amp; Supply</t>
  </si>
  <si>
    <t>60332</t>
  </si>
  <si>
    <t>E.L. Fund - Skwarchuk, S.</t>
  </si>
  <si>
    <t>60333</t>
  </si>
  <si>
    <t>IUS Contract Deficits (Recoveries)</t>
  </si>
  <si>
    <t>60336</t>
  </si>
  <si>
    <t>ACU Award for background checks</t>
  </si>
  <si>
    <t>60337</t>
  </si>
  <si>
    <t>WAC-WRBS - Gibson, J.</t>
  </si>
  <si>
    <t>60340</t>
  </si>
  <si>
    <t>PCH - WBSIB -Gibson, J.</t>
  </si>
  <si>
    <t>60341</t>
  </si>
  <si>
    <t>One Book UWinnipeg - Christopher, B.</t>
  </si>
  <si>
    <t>60342</t>
  </si>
  <si>
    <t>UW- Caboto Lecture Series -Bidinosti, C.</t>
  </si>
  <si>
    <t>60343</t>
  </si>
  <si>
    <t>Scholarly &amp; Research Projects - Bergeron, G.</t>
  </si>
  <si>
    <t>60344</t>
  </si>
  <si>
    <t>HRDO Training - Helgason, G.</t>
  </si>
  <si>
    <t>60345</t>
  </si>
  <si>
    <t>Cdn Athletic Therapists - Pelleck, V.</t>
  </si>
  <si>
    <t>60346</t>
  </si>
  <si>
    <t>Marsha Hanen GD&amp;EP Award - Labman, S.</t>
  </si>
  <si>
    <t>60347</t>
  </si>
  <si>
    <t>Cree Cookbook Funds - Shukla, S.</t>
  </si>
  <si>
    <t>60348</t>
  </si>
  <si>
    <t>PCC Contract Recovery - Blair,D.</t>
  </si>
  <si>
    <t>60349</t>
  </si>
  <si>
    <t>CRYTC Home Project - Reimer, M.</t>
  </si>
  <si>
    <t>60350</t>
  </si>
  <si>
    <t>AISES Chapter Conference - Martin, M.</t>
  </si>
  <si>
    <t>60360</t>
  </si>
  <si>
    <t>Centre for Transnational Mennonite Studies</t>
  </si>
  <si>
    <t>60361</t>
  </si>
  <si>
    <t>MAC - SI Eruptions</t>
  </si>
  <si>
    <t>60363</t>
  </si>
  <si>
    <t>United Way Fundraising-Russell, J.</t>
  </si>
  <si>
    <t>60364</t>
  </si>
  <si>
    <t>FoBE Internship Magnet SWPP Prg - Campbell, C.</t>
  </si>
  <si>
    <t>60366</t>
  </si>
  <si>
    <t>Student Retention Proj (FinancialServ)-Townsend,J.</t>
  </si>
  <si>
    <t>60368</t>
  </si>
  <si>
    <t>Covid Carry Forward - Science</t>
  </si>
  <si>
    <t>60369</t>
  </si>
  <si>
    <t>Canadian Women’s Fdn (W4W) - Stewart,J.</t>
  </si>
  <si>
    <t>60376</t>
  </si>
  <si>
    <t>E.L. Fund - Hinds, A.</t>
  </si>
  <si>
    <t>60379</t>
  </si>
  <si>
    <t>E.L. Fund - Pryce, R.</t>
  </si>
  <si>
    <t>60381</t>
  </si>
  <si>
    <t>E.L. Fund - Hebert, S.</t>
  </si>
  <si>
    <t>60383</t>
  </si>
  <si>
    <t>WAC Sanctuary - Gibson, J.</t>
  </si>
  <si>
    <t>60384</t>
  </si>
  <si>
    <t>MAC - Sanctuary - Gibson, J.</t>
  </si>
  <si>
    <t>60385</t>
  </si>
  <si>
    <t>Wpg Fdn (Build from Within) - Hellsten, L.</t>
  </si>
  <si>
    <t>60386</t>
  </si>
  <si>
    <t>Climate Activation Canada - Minaker, C.</t>
  </si>
  <si>
    <t>60387</t>
  </si>
  <si>
    <t>CanCode Innovation, Sci &amp; Eco Dev. - Nelson, A.</t>
  </si>
  <si>
    <t>60389</t>
  </si>
  <si>
    <t>Ojibwe Field School Course - Courchene, D.</t>
  </si>
  <si>
    <t>60391</t>
  </si>
  <si>
    <t>E.L. Fund - McGillivray, A</t>
  </si>
  <si>
    <t>60392</t>
  </si>
  <si>
    <t>E.L. Fund - Pool, S</t>
  </si>
  <si>
    <t>60393</t>
  </si>
  <si>
    <t>E.L. Fund - Nobbs-Thiessen, B</t>
  </si>
  <si>
    <t>60396</t>
  </si>
  <si>
    <t>MAC - Known-Remembered - Gibson, J.</t>
  </si>
  <si>
    <t>60398</t>
  </si>
  <si>
    <t>Teaching Indig Languag Prgm-Fontaine,L.</t>
  </si>
  <si>
    <t>60399</t>
  </si>
  <si>
    <t>Prov of MB (East Asian Artists) - Gibson, J.</t>
  </si>
  <si>
    <t>60400</t>
  </si>
  <si>
    <t>Joint Annual Mtg CSEE&amp;CBA-Lingle/Good</t>
  </si>
  <si>
    <t>60401</t>
  </si>
  <si>
    <t>GC-MW4WSS</t>
  </si>
  <si>
    <t>60402</t>
  </si>
  <si>
    <t>YoungCdaWorksYCW/MB Heritage(ArchvTech)-Lougheed,B</t>
  </si>
  <si>
    <t>60403</t>
  </si>
  <si>
    <t>Certificate in Applied Psychology(CiAP)-Bourassa,D</t>
  </si>
  <si>
    <t>60404</t>
  </si>
  <si>
    <t>CanaDAM Conference 2023 - Rampersad, N.</t>
  </si>
  <si>
    <t>60405</t>
  </si>
  <si>
    <t>E.L. Fund - Alexander, E.</t>
  </si>
  <si>
    <t>60406</t>
  </si>
  <si>
    <t>E.L. Fund - Cornellier, B.</t>
  </si>
  <si>
    <t>60407</t>
  </si>
  <si>
    <t>E.L. Fund - Maillet, J.</t>
  </si>
  <si>
    <t>60408</t>
  </si>
  <si>
    <t>E.L. Fund - Tepperman, A.</t>
  </si>
  <si>
    <t>60409</t>
  </si>
  <si>
    <t>CEA Conference - Bauer, L.</t>
  </si>
  <si>
    <t>60410</t>
  </si>
  <si>
    <t>Causal Inference WorkshopRegistration-Ghahramani,M</t>
  </si>
  <si>
    <t>60411</t>
  </si>
  <si>
    <t>Event in Supp of the TransCommunity-Milne, H.</t>
  </si>
  <si>
    <t>60412</t>
  </si>
  <si>
    <t>Laird Lecture Series - Walby, K.</t>
  </si>
  <si>
    <t>69990</t>
  </si>
  <si>
    <t>Athletic Levy deferral</t>
  </si>
  <si>
    <t>69991</t>
  </si>
  <si>
    <t>Info Tech Fee deferral</t>
  </si>
  <si>
    <t>69992</t>
  </si>
  <si>
    <t>Capital projects deferral</t>
  </si>
  <si>
    <t>69997</t>
  </si>
  <si>
    <t>Finance Conference - Fernandez, C.</t>
  </si>
  <si>
    <t>70000</t>
  </si>
  <si>
    <t>External SS</t>
  </si>
  <si>
    <t>70001</t>
  </si>
  <si>
    <t>FW Armstrong Memorial Award</t>
  </si>
  <si>
    <t>70002</t>
  </si>
  <si>
    <t>Marsha Hanen Enhance. Endow</t>
  </si>
  <si>
    <t>70003</t>
  </si>
  <si>
    <t>Ross A. Johnston Abor. Stdt SS</t>
  </si>
  <si>
    <t>70004</t>
  </si>
  <si>
    <t>Mb Blue Cross Entrance SS</t>
  </si>
  <si>
    <t>70005</t>
  </si>
  <si>
    <t>Math. Access &amp; Excellence Awd</t>
  </si>
  <si>
    <t>70006</t>
  </si>
  <si>
    <t>Rogers Award For Research SS</t>
  </si>
  <si>
    <t>70007</t>
  </si>
  <si>
    <t>SJC 50Th Anniv. Legacy Fund</t>
  </si>
  <si>
    <t>70008</t>
  </si>
  <si>
    <t>David Anderson Mm Athletic SS</t>
  </si>
  <si>
    <t>70009</t>
  </si>
  <si>
    <t>Ray Pedersen SS Cultural Geog</t>
  </si>
  <si>
    <t>70011</t>
  </si>
  <si>
    <t>Atchison Award- Comm Service</t>
  </si>
  <si>
    <t>70012</t>
  </si>
  <si>
    <t>2005 Biology Award Bursary</t>
  </si>
  <si>
    <t>70013</t>
  </si>
  <si>
    <t>Coppinger Family Award</t>
  </si>
  <si>
    <t>70014</t>
  </si>
  <si>
    <t>Dr John Cote Award-Methodology</t>
  </si>
  <si>
    <t>70015</t>
  </si>
  <si>
    <t>Rotary Dist 5550 Glob Cit Awd</t>
  </si>
  <si>
    <t>70016</t>
  </si>
  <si>
    <t>Stars Of Spense Street Award</t>
  </si>
  <si>
    <t>70017</t>
  </si>
  <si>
    <t>Freemasons' MB AW Human Rights</t>
  </si>
  <si>
    <t>70018</t>
  </si>
  <si>
    <t>Janet Taylor Memorial Award</t>
  </si>
  <si>
    <t>70019</t>
  </si>
  <si>
    <t>R Robert Lothian Hr Award</t>
  </si>
  <si>
    <t>70020</t>
  </si>
  <si>
    <t>Irene J Karasick Award</t>
  </si>
  <si>
    <t>70021</t>
  </si>
  <si>
    <t>Robin H. Farquhar Award</t>
  </si>
  <si>
    <t>70022</t>
  </si>
  <si>
    <t>B.Gadsby Pre-Service Teach Awd</t>
  </si>
  <si>
    <t>70023</t>
  </si>
  <si>
    <t>Sharon Greening Award</t>
  </si>
  <si>
    <t>70024</t>
  </si>
  <si>
    <t>Harris Consulting Award</t>
  </si>
  <si>
    <t>70025</t>
  </si>
  <si>
    <t>R Hrabluk Dream Award</t>
  </si>
  <si>
    <t>70026</t>
  </si>
  <si>
    <t>Lost Prizes Award</t>
  </si>
  <si>
    <t>70027</t>
  </si>
  <si>
    <t>The People'S Co-Op Award</t>
  </si>
  <si>
    <t>70028</t>
  </si>
  <si>
    <t>Y.Prefontaine Mem.Awd.Pol.Sci.</t>
  </si>
  <si>
    <t>70029</t>
  </si>
  <si>
    <t>Robson Award-Exc In Teaching</t>
  </si>
  <si>
    <t>70030</t>
  </si>
  <si>
    <t>Shc 50Th Reunion Legacy Awd</t>
  </si>
  <si>
    <t>70031</t>
  </si>
  <si>
    <t>R &amp; P Taylor Family-Awards</t>
  </si>
  <si>
    <t>70032</t>
  </si>
  <si>
    <t>Bill Wedlake Athletic Awd</t>
  </si>
  <si>
    <t>70033</t>
  </si>
  <si>
    <t>Jeffrey/Andrew Walker Coll Awd</t>
  </si>
  <si>
    <t>70034</t>
  </si>
  <si>
    <t>Fac Bus/ Eco Dean Discr Award</t>
  </si>
  <si>
    <t>70035</t>
  </si>
  <si>
    <t>Int Student Services Award</t>
  </si>
  <si>
    <t>70036</t>
  </si>
  <si>
    <t>Steven Hurst Memorial Award</t>
  </si>
  <si>
    <t>70037</t>
  </si>
  <si>
    <t>G. Dixon Mem Burs - Water Res</t>
  </si>
  <si>
    <t>70038</t>
  </si>
  <si>
    <t>UWSA Environmental Activism &amp; Sustainability Award</t>
  </si>
  <si>
    <t>70039</t>
  </si>
  <si>
    <t>UWSA Social Justice Award</t>
  </si>
  <si>
    <t>70040</t>
  </si>
  <si>
    <t>UWSA Downtown and Comm Involvement Awd</t>
  </si>
  <si>
    <t>70041</t>
  </si>
  <si>
    <t>Jennifer Rattray Bursary Fund</t>
  </si>
  <si>
    <t>70042</t>
  </si>
  <si>
    <t>Carla Moore Award</t>
  </si>
  <si>
    <t>70043</t>
  </si>
  <si>
    <t>Global Citizen Internships</t>
  </si>
  <si>
    <t>70044</t>
  </si>
  <si>
    <t>Curtis Landega Memorial SS</t>
  </si>
  <si>
    <t>70045</t>
  </si>
  <si>
    <t>UWSA Part-Time Student Bursary</t>
  </si>
  <si>
    <t>70046</t>
  </si>
  <si>
    <t>Ed Allen Bursary - Psychology</t>
  </si>
  <si>
    <t>70047</t>
  </si>
  <si>
    <t>Baird Bursary</t>
  </si>
  <si>
    <t>70048</t>
  </si>
  <si>
    <t>Katherine Bender Burs. Fund</t>
  </si>
  <si>
    <t>70049</t>
  </si>
  <si>
    <t>Berstrom Mem. Bursary</t>
  </si>
  <si>
    <t>70050</t>
  </si>
  <si>
    <t>The Donald Bezanson Burs.Fund</t>
  </si>
  <si>
    <t>70051</t>
  </si>
  <si>
    <t>The Debra Blair Bursary</t>
  </si>
  <si>
    <t>70052</t>
  </si>
  <si>
    <t>Joe Brain Bursary</t>
  </si>
  <si>
    <t>70053</t>
  </si>
  <si>
    <t>Butchart Mem. Bursary</t>
  </si>
  <si>
    <t>70054</t>
  </si>
  <si>
    <t>Bursary For New Canadians</t>
  </si>
  <si>
    <t>70055</t>
  </si>
  <si>
    <t>Cdn Daughters League Bursary</t>
  </si>
  <si>
    <t>70056</t>
  </si>
  <si>
    <t>Dr. Ussher R. Claman Bursary</t>
  </si>
  <si>
    <t>70057</t>
  </si>
  <si>
    <t>Cragg Bursary</t>
  </si>
  <si>
    <t>70058</t>
  </si>
  <si>
    <t>Danzker Bursary</t>
  </si>
  <si>
    <t>70059</t>
  </si>
  <si>
    <t>December 6, 1989 Mem. Bursary</t>
  </si>
  <si>
    <t>70060</t>
  </si>
  <si>
    <t>Tom Dercola Bursary</t>
  </si>
  <si>
    <t>70061</t>
  </si>
  <si>
    <t>Downtown Biz K Donnelly Burs</t>
  </si>
  <si>
    <t>70062</t>
  </si>
  <si>
    <t>Ken Dryden Bursary</t>
  </si>
  <si>
    <t>70063</t>
  </si>
  <si>
    <t>Eli &amp; Betty Gallant Mem. Burs.</t>
  </si>
  <si>
    <t>70064</t>
  </si>
  <si>
    <t>Winnifred Gamble Bursary</t>
  </si>
  <si>
    <t>70065</t>
  </si>
  <si>
    <t>General Bursary Fund</t>
  </si>
  <si>
    <t>70066</t>
  </si>
  <si>
    <t>G C Student Support SS &amp; Burs</t>
  </si>
  <si>
    <t>70067</t>
  </si>
  <si>
    <t>Harry E. Gordon Bursary Fund</t>
  </si>
  <si>
    <t>70068</t>
  </si>
  <si>
    <t>ELAP student Bursary</t>
  </si>
  <si>
    <t>70069</t>
  </si>
  <si>
    <t>The Neil Harris Bursary</t>
  </si>
  <si>
    <t>70070</t>
  </si>
  <si>
    <t>Frank &amp;Minnie Hechter Mem.Burs</t>
  </si>
  <si>
    <t>70071</t>
  </si>
  <si>
    <t>Johnson Waste Mgmt Ltd Bursary</t>
  </si>
  <si>
    <t>70072</t>
  </si>
  <si>
    <t>Hurley Family Bursary</t>
  </si>
  <si>
    <t>70073</t>
  </si>
  <si>
    <t>Houston Family Endow. Bursary</t>
  </si>
  <si>
    <t>70074</t>
  </si>
  <si>
    <t>Hydro X Bursary</t>
  </si>
  <si>
    <t>70075</t>
  </si>
  <si>
    <t>Iode Emergency Fund</t>
  </si>
  <si>
    <t>70076</t>
  </si>
  <si>
    <t>Klinic Comm. Health Ctr. Burs.</t>
  </si>
  <si>
    <t>70077</t>
  </si>
  <si>
    <t>Tony Kozyra Mem. Bursary</t>
  </si>
  <si>
    <t>70078</t>
  </si>
  <si>
    <t>R. M. Kozminski Bursary Fund</t>
  </si>
  <si>
    <t>70079</t>
  </si>
  <si>
    <t>Ethel May Lane Mem. Bursary</t>
  </si>
  <si>
    <t>70080</t>
  </si>
  <si>
    <t>The Bryce Lawrence Bursary</t>
  </si>
  <si>
    <t>70081</t>
  </si>
  <si>
    <t>Lepage Bursary</t>
  </si>
  <si>
    <t>70082</t>
  </si>
  <si>
    <t>Mb Assoc Of School  S Bursary</t>
  </si>
  <si>
    <t>70083</t>
  </si>
  <si>
    <t>Mak Mem. Bursary</t>
  </si>
  <si>
    <t>70084</t>
  </si>
  <si>
    <t>Mb Blue Cross Bursary-Special</t>
  </si>
  <si>
    <t>70085</t>
  </si>
  <si>
    <t>Mb Blue Cross Travellers Burs</t>
  </si>
  <si>
    <t>70086</t>
  </si>
  <si>
    <t>Man.Protect.Officers Assn.Burs</t>
  </si>
  <si>
    <t>70087</t>
  </si>
  <si>
    <t>Manitoba Teachers' Soc. Burs</t>
  </si>
  <si>
    <t>70088</t>
  </si>
  <si>
    <t>Mts  Aboriginal  Stdt. Burs.</t>
  </si>
  <si>
    <t>70089</t>
  </si>
  <si>
    <t>M A R R C Bursary</t>
  </si>
  <si>
    <t>70090</t>
  </si>
  <si>
    <t>Mature Status Student Bursary</t>
  </si>
  <si>
    <t>70091</t>
  </si>
  <si>
    <t>Nellie Mcclung Fdn Bursary</t>
  </si>
  <si>
    <t>70092</t>
  </si>
  <si>
    <t>E. Mcewan Burs. - Mature Stdts</t>
  </si>
  <si>
    <t>70093</t>
  </si>
  <si>
    <t>Marilou Mcphedran Bursary</t>
  </si>
  <si>
    <t>70094</t>
  </si>
  <si>
    <t>Louis &amp; Rachel Mindell Burs.</t>
  </si>
  <si>
    <t>70095</t>
  </si>
  <si>
    <t>Mooring-Griffioen Mem Bursary</t>
  </si>
  <si>
    <t>70096</t>
  </si>
  <si>
    <t>H.H. Ong Mem Burs. Int'L Stdts</t>
  </si>
  <si>
    <t>70097</t>
  </si>
  <si>
    <t>H.H.Ong Mem Bur.- Rel. Studies</t>
  </si>
  <si>
    <t>70098</t>
  </si>
  <si>
    <t>Pearce Mem. Bursary</t>
  </si>
  <si>
    <t>70099</t>
  </si>
  <si>
    <t>P E O Sisterhood Man Bursary</t>
  </si>
  <si>
    <t>70100</t>
  </si>
  <si>
    <t>Press Radio Bursaries</t>
  </si>
  <si>
    <t>70101</t>
  </si>
  <si>
    <t>Bonnie&amp; Douglas Prophet Ed.</t>
  </si>
  <si>
    <t>70102</t>
  </si>
  <si>
    <t>Philip Reece Burs. Ab. Stud.</t>
  </si>
  <si>
    <t>70103</t>
  </si>
  <si>
    <t>Carolyn Rickey Burs - History</t>
  </si>
  <si>
    <t>70104</t>
  </si>
  <si>
    <t>Louis Riel Bursary</t>
  </si>
  <si>
    <t>70105</t>
  </si>
  <si>
    <t>Margaret Mabel  Roberts Burs.</t>
  </si>
  <si>
    <t>70106</t>
  </si>
  <si>
    <t>Bill Riley Memorial Bursary</t>
  </si>
  <si>
    <t>70107</t>
  </si>
  <si>
    <t>A &amp; V Ryckman Memorial Bursary</t>
  </si>
  <si>
    <t>70108</t>
  </si>
  <si>
    <t>Joan Ellacott Ross Ent. Burs</t>
  </si>
  <si>
    <t>70109</t>
  </si>
  <si>
    <t>The Rutman Family Bursary</t>
  </si>
  <si>
    <t>70110</t>
  </si>
  <si>
    <t>Irene &amp; Stuart Sanderson Burs</t>
  </si>
  <si>
    <t>70111</t>
  </si>
  <si>
    <t>Inez Sellgren Bursary</t>
  </si>
  <si>
    <t>70112</t>
  </si>
  <si>
    <t>Saul &amp; Claribel Simkin Bursary</t>
  </si>
  <si>
    <t>70113</t>
  </si>
  <si>
    <t>Percy Stapley Bursary</t>
  </si>
  <si>
    <t>70114</t>
  </si>
  <si>
    <t>Madge O. Stevens Burs-Ed.</t>
  </si>
  <si>
    <t>70115</t>
  </si>
  <si>
    <t>Walter Swayze Burs. In English</t>
  </si>
  <si>
    <t>70116</t>
  </si>
  <si>
    <t>Tony Tascona Bursary</t>
  </si>
  <si>
    <t>70117</t>
  </si>
  <si>
    <t>Susan Thompson Burs. In W.S.</t>
  </si>
  <si>
    <t>70118</t>
  </si>
  <si>
    <t>Grace Thomson Mem. Bursary</t>
  </si>
  <si>
    <t>70119</t>
  </si>
  <si>
    <t>Thomson Family Bursary</t>
  </si>
  <si>
    <t>70120</t>
  </si>
  <si>
    <t>UWSA Margaret Lawrence Burs.</t>
  </si>
  <si>
    <t>70122</t>
  </si>
  <si>
    <t>Ruth Warne/B.Sisler Bursary</t>
  </si>
  <si>
    <t>70123</t>
  </si>
  <si>
    <t>The U Of W Fdn Staff Bursary</t>
  </si>
  <si>
    <t>70124</t>
  </si>
  <si>
    <t>Carole Watson Mem. Bursary</t>
  </si>
  <si>
    <t>70125</t>
  </si>
  <si>
    <t>The Walker Family Bursary</t>
  </si>
  <si>
    <t>70126</t>
  </si>
  <si>
    <t>Wawanesa Insurance Bursary</t>
  </si>
  <si>
    <t>70127</t>
  </si>
  <si>
    <t>Wellington Dist.Lect.Trib. Bur</t>
  </si>
  <si>
    <t>70128</t>
  </si>
  <si>
    <t>U Of W Retirees Assc. Bursary</t>
  </si>
  <si>
    <t>70129</t>
  </si>
  <si>
    <t>L. D. Williams Memorial Burs.</t>
  </si>
  <si>
    <t>70130</t>
  </si>
  <si>
    <t>Victor &amp; Marie Wyatt Burs- Ed.</t>
  </si>
  <si>
    <t>70131</t>
  </si>
  <si>
    <t>Vatrt Family Bursary</t>
  </si>
  <si>
    <t>70132</t>
  </si>
  <si>
    <t>UWFA - SS &amp; Burs Fund</t>
  </si>
  <si>
    <t>70133</t>
  </si>
  <si>
    <t>Ada &amp; Martin Berney Bursary</t>
  </si>
  <si>
    <t>70134</t>
  </si>
  <si>
    <t>Swaity Shamattawa Bursary</t>
  </si>
  <si>
    <t>70135</t>
  </si>
  <si>
    <t>Bus &amp; Professional Women Burs</t>
  </si>
  <si>
    <t>70137</t>
  </si>
  <si>
    <t>Swaity Opportunity Fund Burs</t>
  </si>
  <si>
    <t>70138</t>
  </si>
  <si>
    <t>Guard.Me Int'L Student Bursary</t>
  </si>
  <si>
    <t>70139</t>
  </si>
  <si>
    <t>Judy Fraser Bursary</t>
  </si>
  <si>
    <t>70140</t>
  </si>
  <si>
    <t>UWSA Opportunity Fund Health Plan Bursary</t>
  </si>
  <si>
    <t>70141</t>
  </si>
  <si>
    <t>Platinum Jets Opp Fund Bursary</t>
  </si>
  <si>
    <t>70142</t>
  </si>
  <si>
    <t>Acu Opportunity Bursary</t>
  </si>
  <si>
    <t>70143</t>
  </si>
  <si>
    <t>Cibc Opportunity Fund Bursary</t>
  </si>
  <si>
    <t>70144</t>
  </si>
  <si>
    <t>Mark Joseph Bachus Mem Burs</t>
  </si>
  <si>
    <t>70145</t>
  </si>
  <si>
    <t>Kenny Family Foundation Bur</t>
  </si>
  <si>
    <t>70146</t>
  </si>
  <si>
    <t>Mb Blue Cross Opportunity Bur</t>
  </si>
  <si>
    <t>70147</t>
  </si>
  <si>
    <t>J &amp; G Little Opportunity Burs.</t>
  </si>
  <si>
    <t>70148</t>
  </si>
  <si>
    <t>Opportunity Fund - Ext. Rest.</t>
  </si>
  <si>
    <t>70149</t>
  </si>
  <si>
    <t>L Axworthy/D Ommanney Opp Fund</t>
  </si>
  <si>
    <t>70150</t>
  </si>
  <si>
    <t>Lindor Reynolds Tuition Bb</t>
  </si>
  <si>
    <t>70151</t>
  </si>
  <si>
    <t>Anne Mahon Opportunity Bursary</t>
  </si>
  <si>
    <t>70152</t>
  </si>
  <si>
    <t>Chantal Kreviazuk Bursary</t>
  </si>
  <si>
    <t>70153</t>
  </si>
  <si>
    <t>Scotiabank Opportunity Bursary</t>
  </si>
  <si>
    <t>70154</t>
  </si>
  <si>
    <t>Td Financial Trust</t>
  </si>
  <si>
    <t>70155</t>
  </si>
  <si>
    <t>Taylor Mccaffrey Opp Fund Burs</t>
  </si>
  <si>
    <t>70157</t>
  </si>
  <si>
    <t>Waapshki Pinaysee Bursary</t>
  </si>
  <si>
    <t>70158</t>
  </si>
  <si>
    <t>Windsor Masonic Bursary</t>
  </si>
  <si>
    <t>70159</t>
  </si>
  <si>
    <t>Aboriginal Std S Ctr Bursary</t>
  </si>
  <si>
    <t>70160</t>
  </si>
  <si>
    <t>Lloyd Axworthy Peace Ed. Fund</t>
  </si>
  <si>
    <t>70161</t>
  </si>
  <si>
    <t>Buhler Knowledge Access Fund</t>
  </si>
  <si>
    <t>70162</t>
  </si>
  <si>
    <t>CGA Of Manitoba SS</t>
  </si>
  <si>
    <t>70163</t>
  </si>
  <si>
    <t>Department Of Politics SS</t>
  </si>
  <si>
    <t>70164</t>
  </si>
  <si>
    <t>Indigenous Studies Prize</t>
  </si>
  <si>
    <t>70165</t>
  </si>
  <si>
    <t>Anderson Mem. Fund</t>
  </si>
  <si>
    <t>70166</t>
  </si>
  <si>
    <t>F. Bancroft Mem.Prz.Can.Hist.</t>
  </si>
  <si>
    <t>70167</t>
  </si>
  <si>
    <t>Bertschinger Mem. Prz</t>
  </si>
  <si>
    <t>70168</t>
  </si>
  <si>
    <t>George Bryce Mem. Prz</t>
  </si>
  <si>
    <t>70169</t>
  </si>
  <si>
    <t>Cga Prize In Admin Studies</t>
  </si>
  <si>
    <t>70170</t>
  </si>
  <si>
    <t>CMA Prize-Cost Accounting</t>
  </si>
  <si>
    <t>70171</t>
  </si>
  <si>
    <t>Comm Girls Club Book Prz</t>
  </si>
  <si>
    <t>70172</t>
  </si>
  <si>
    <t>Daniels Mem. Shakespeare Prz</t>
  </si>
  <si>
    <t>70173</t>
  </si>
  <si>
    <t>A.Eliz.Davis Mem.Prz-Art Hist</t>
  </si>
  <si>
    <t>70174</t>
  </si>
  <si>
    <t>The Patrick Deane Prize</t>
  </si>
  <si>
    <t>70175</t>
  </si>
  <si>
    <t>Stars Of Spence Street Prize</t>
  </si>
  <si>
    <t>70176</t>
  </si>
  <si>
    <t>Orville Derraugh Mem. Prize</t>
  </si>
  <si>
    <t>70177</t>
  </si>
  <si>
    <t>David R. Dyck Prize In History</t>
  </si>
  <si>
    <t>70178</t>
  </si>
  <si>
    <t>Duckworth Prize</t>
  </si>
  <si>
    <t>70179</t>
  </si>
  <si>
    <t>J. S.- Economics Honours Prz</t>
  </si>
  <si>
    <t>70180</t>
  </si>
  <si>
    <t>W.W. Buchanan Mem.Ec.Maj.Prz</t>
  </si>
  <si>
    <t>70181</t>
  </si>
  <si>
    <t>English-Speaking Union Prz</t>
  </si>
  <si>
    <t>70182</t>
  </si>
  <si>
    <t>Geography Teachers Book Prz</t>
  </si>
  <si>
    <t>70183</t>
  </si>
  <si>
    <t>German-Canadian Studies Prizes</t>
  </si>
  <si>
    <t>70184</t>
  </si>
  <si>
    <t>Robert Gold Prz - Classics</t>
  </si>
  <si>
    <t>70185</t>
  </si>
  <si>
    <t>Hallstead Shakespeare Prz</t>
  </si>
  <si>
    <t>70186</t>
  </si>
  <si>
    <t>History Stdt. ASSoc Prize-3001</t>
  </si>
  <si>
    <t>70187</t>
  </si>
  <si>
    <t>Krueger Prz In Astronomy</t>
  </si>
  <si>
    <t>70188</t>
  </si>
  <si>
    <t>Dr. Donald Kydon Prize</t>
  </si>
  <si>
    <t>70189</t>
  </si>
  <si>
    <t>Madson Mem. Prz</t>
  </si>
  <si>
    <t>70190</t>
  </si>
  <si>
    <t>Maurer Prz-Classics</t>
  </si>
  <si>
    <t>70191</t>
  </si>
  <si>
    <t>Skoog Prize</t>
  </si>
  <si>
    <t>70192</t>
  </si>
  <si>
    <t>Quinn Mcnemar Mem Prz.-Psych.</t>
  </si>
  <si>
    <t>70193</t>
  </si>
  <si>
    <t>Gerry Mcvay Book Prize-Psych</t>
  </si>
  <si>
    <t>70194</t>
  </si>
  <si>
    <t>Peter Miller Env.Ethics Prize</t>
  </si>
  <si>
    <t>70195</t>
  </si>
  <si>
    <t>Ron Norton Prize- Psychology</t>
  </si>
  <si>
    <t>70196</t>
  </si>
  <si>
    <t>Peat-Goodridge Prz</t>
  </si>
  <si>
    <t>70197</t>
  </si>
  <si>
    <t>John Roberts Prize</t>
  </si>
  <si>
    <t>70199</t>
  </si>
  <si>
    <t>Shanker Mem. Prz</t>
  </si>
  <si>
    <t>70200</t>
  </si>
  <si>
    <t>Victor V. Shimizu Kant Prz</t>
  </si>
  <si>
    <t>70201</t>
  </si>
  <si>
    <t>Award For Excellence - Soc.</t>
  </si>
  <si>
    <t>70202</t>
  </si>
  <si>
    <t>R Staniforth Prize In Botony</t>
  </si>
  <si>
    <t>70203</t>
  </si>
  <si>
    <t>Wright Mem. Prz</t>
  </si>
  <si>
    <t>70204</t>
  </si>
  <si>
    <t>Writer'S Circle Prz</t>
  </si>
  <si>
    <t>70205</t>
  </si>
  <si>
    <t>Clem Wyke Prize</t>
  </si>
  <si>
    <t>70206</t>
  </si>
  <si>
    <t>P. Rutherford Prz. Physics 40S</t>
  </si>
  <si>
    <t>70207</t>
  </si>
  <si>
    <t>Bhai Kahan Singh Nabha Award</t>
  </si>
  <si>
    <t>70208</t>
  </si>
  <si>
    <t>The Wesley Fund</t>
  </si>
  <si>
    <t>70209</t>
  </si>
  <si>
    <t>Aboriginal Student SS</t>
  </si>
  <si>
    <t>70210</t>
  </si>
  <si>
    <t>A.S. Abd-El-Aziz Arbor Sci SS</t>
  </si>
  <si>
    <t>70211</t>
  </si>
  <si>
    <t>S.A. Abd El-Aziz Int Chem SS</t>
  </si>
  <si>
    <t>70212</t>
  </si>
  <si>
    <t>Joyce Aitken SS In Education</t>
  </si>
  <si>
    <t>70213</t>
  </si>
  <si>
    <t>E. Van Nuys Allen SS - Bio.</t>
  </si>
  <si>
    <t>70214</t>
  </si>
  <si>
    <t>H.F. Allen Family S/S</t>
  </si>
  <si>
    <t>70215</t>
  </si>
  <si>
    <t>Morag Duncan Apostle SS</t>
  </si>
  <si>
    <t>70216</t>
  </si>
  <si>
    <t>R. Fletcher Argue SS</t>
  </si>
  <si>
    <t>70217</t>
  </si>
  <si>
    <t>Art History SS</t>
  </si>
  <si>
    <t>70218</t>
  </si>
  <si>
    <t>Lloyd Axworthy SS In Politics</t>
  </si>
  <si>
    <t>70219</t>
  </si>
  <si>
    <t>Chuck Badcock SS -Ath. Therapy</t>
  </si>
  <si>
    <t>70220</t>
  </si>
  <si>
    <t>Jeff Babb SS In Stats.</t>
  </si>
  <si>
    <t>70221</t>
  </si>
  <si>
    <t>Baragar SS In Geog.</t>
  </si>
  <si>
    <t>70222</t>
  </si>
  <si>
    <t>Joan Baragar SS - English</t>
  </si>
  <si>
    <t>70223</t>
  </si>
  <si>
    <t>Dr.Isaac/Sandra Battel Ent.SS</t>
  </si>
  <si>
    <t>70224</t>
  </si>
  <si>
    <t>Bell Mem. SS</t>
  </si>
  <si>
    <t>70225</t>
  </si>
  <si>
    <t>Black Entrance SS</t>
  </si>
  <si>
    <t>70226</t>
  </si>
  <si>
    <t>Blake Mem. SS Economics</t>
  </si>
  <si>
    <t>70227</t>
  </si>
  <si>
    <t>Prof John Bosace Award</t>
  </si>
  <si>
    <t>70228</t>
  </si>
  <si>
    <t>Molly &amp; Leo Brickman SS-Chem</t>
  </si>
  <si>
    <t>70229</t>
  </si>
  <si>
    <t>Rogers Brickman SS. Physc.</t>
  </si>
  <si>
    <t>70230</t>
  </si>
  <si>
    <t>Business &amp; App Mgmt SS</t>
  </si>
  <si>
    <t>70231</t>
  </si>
  <si>
    <t>Buchanan Mem. SS</t>
  </si>
  <si>
    <t>70232</t>
  </si>
  <si>
    <t>Chancellor John A.Bulman SS</t>
  </si>
  <si>
    <t>70233</t>
  </si>
  <si>
    <t>Jan &amp; Fred Butler SS</t>
  </si>
  <si>
    <t>70234</t>
  </si>
  <si>
    <t>D.&amp; M. Calof Mem. SS In Phil.</t>
  </si>
  <si>
    <t>70235</t>
  </si>
  <si>
    <t>Cdn.Frnds/Heb.U. I. Miles SS</t>
  </si>
  <si>
    <t>70236</t>
  </si>
  <si>
    <t>Crawford Campbell Mem. SS</t>
  </si>
  <si>
    <t>70237</t>
  </si>
  <si>
    <t>Cdn.Frnds.Hebr.U.Asper SS</t>
  </si>
  <si>
    <t>70238</t>
  </si>
  <si>
    <t>M.S. Calof SS-Urban Studies</t>
  </si>
  <si>
    <t>70239</t>
  </si>
  <si>
    <t>Cameron Memorial SS</t>
  </si>
  <si>
    <t>70240</t>
  </si>
  <si>
    <t>A.Chambers Forest Enhncmt.SS</t>
  </si>
  <si>
    <t>70241</t>
  </si>
  <si>
    <t>Chemistry Faculty SS</t>
  </si>
  <si>
    <t>70242</t>
  </si>
  <si>
    <t>Children Of The Earth SS</t>
  </si>
  <si>
    <t>70243</t>
  </si>
  <si>
    <t>Class Of '52 Reunion SS</t>
  </si>
  <si>
    <t>70244</t>
  </si>
  <si>
    <t>Churchill SS</t>
  </si>
  <si>
    <t>70245</t>
  </si>
  <si>
    <t>CMA SS-Managerial Accounting</t>
  </si>
  <si>
    <t>70246</t>
  </si>
  <si>
    <t>Charles Code SS- Biology</t>
  </si>
  <si>
    <t>70247</t>
  </si>
  <si>
    <t>John Conroy SS In Biology</t>
  </si>
  <si>
    <t>70248</t>
  </si>
  <si>
    <t>Cloverdale Paint Scholarship</t>
  </si>
  <si>
    <t>70249</t>
  </si>
  <si>
    <t>Cragg SS-Phychology</t>
  </si>
  <si>
    <t>70250</t>
  </si>
  <si>
    <t>Class Of '60 Scholarship Fund</t>
  </si>
  <si>
    <t>70251</t>
  </si>
  <si>
    <t>M.Graciete&amp;J.Correia Family SS</t>
  </si>
  <si>
    <t>70252</t>
  </si>
  <si>
    <t>Harry S. Crowe Scholarship</t>
  </si>
  <si>
    <t>70253</t>
  </si>
  <si>
    <t>Don Daniels SS - Aboriginal</t>
  </si>
  <si>
    <t>70254</t>
  </si>
  <si>
    <t>Tire Stewardship SS Env Study</t>
  </si>
  <si>
    <t>70255</t>
  </si>
  <si>
    <t>Defehr Ent.SS-Menno. Studies</t>
  </si>
  <si>
    <t>70256</t>
  </si>
  <si>
    <t>Defehr SS-Menno. Studies</t>
  </si>
  <si>
    <t>70257</t>
  </si>
  <si>
    <t>H. Dmytryshyn Mem. Schol.</t>
  </si>
  <si>
    <t>70258</t>
  </si>
  <si>
    <t>Der Berliner Club 1954 SS</t>
  </si>
  <si>
    <t>70259</t>
  </si>
  <si>
    <t>Genevieve Doidge SS In Arts</t>
  </si>
  <si>
    <t>70260</t>
  </si>
  <si>
    <t>Doidge Memorial SS - Physics</t>
  </si>
  <si>
    <t>70261</t>
  </si>
  <si>
    <t>Sam Diamond Athletic Ther. SS</t>
  </si>
  <si>
    <t>70262</t>
  </si>
  <si>
    <t>Dolmage Mem. SS-Geog</t>
  </si>
  <si>
    <t>70263</t>
  </si>
  <si>
    <t>J.&amp; C. Dowsett Mem. SS-Biology</t>
  </si>
  <si>
    <t>70264</t>
  </si>
  <si>
    <t>Reta Chapman Std Travel SS</t>
  </si>
  <si>
    <t>70265</t>
  </si>
  <si>
    <t>Herbert Leighton Draper SS</t>
  </si>
  <si>
    <t>70266</t>
  </si>
  <si>
    <t>Katherine J.Duckworth Mem.SS</t>
  </si>
  <si>
    <t>70267</t>
  </si>
  <si>
    <t>Duckworth SS</t>
  </si>
  <si>
    <t>70268</t>
  </si>
  <si>
    <t>Edmond &amp; Dorothy Dyck SS</t>
  </si>
  <si>
    <t>70269</t>
  </si>
  <si>
    <t>William L. Dyker Mem. SS</t>
  </si>
  <si>
    <t>70270</t>
  </si>
  <si>
    <t>Edwin  &amp; Ann Eagle Mem. SS</t>
  </si>
  <si>
    <t>70271</t>
  </si>
  <si>
    <t>Edwards SS-English</t>
  </si>
  <si>
    <t>70272</t>
  </si>
  <si>
    <t>Elliott,L. Mem. SS-Soc</t>
  </si>
  <si>
    <t>70273</t>
  </si>
  <si>
    <t>Enbridge Pipelines Inc. SS</t>
  </si>
  <si>
    <t>70274</t>
  </si>
  <si>
    <t>English Department SS</t>
  </si>
  <si>
    <t>70275</t>
  </si>
  <si>
    <t>Environmental Studies Endow.SS</t>
  </si>
  <si>
    <t>70276</t>
  </si>
  <si>
    <t>Enterprise SS In Business</t>
  </si>
  <si>
    <t>70277</t>
  </si>
  <si>
    <t>Esau Family SS</t>
  </si>
  <si>
    <t>70278</t>
  </si>
  <si>
    <t>Esclar Monde De Foix Trav.SS</t>
  </si>
  <si>
    <t>70279</t>
  </si>
  <si>
    <t>Isabell Evans Virtuosi Con. SS</t>
  </si>
  <si>
    <t>70280</t>
  </si>
  <si>
    <t>Brian Evans Mem. SS-Geog.</t>
  </si>
  <si>
    <t>70281</t>
  </si>
  <si>
    <t>William Evans SS In Biology</t>
  </si>
  <si>
    <t>70282</t>
  </si>
  <si>
    <t>Muriel &amp; Michael Ewanchuk SS</t>
  </si>
  <si>
    <t>70283</t>
  </si>
  <si>
    <t>Four Directions Abor. Stdt SS</t>
  </si>
  <si>
    <t>70284</t>
  </si>
  <si>
    <t>M. Faurer /P. Bennett Mem SS</t>
  </si>
  <si>
    <t>70285</t>
  </si>
  <si>
    <t>Fred Douglas Place Tribute SS</t>
  </si>
  <si>
    <t>70286</t>
  </si>
  <si>
    <t>Sr French Dept SS</t>
  </si>
  <si>
    <t>70287</t>
  </si>
  <si>
    <t>French Studies  SS 1112</t>
  </si>
  <si>
    <t>70288</t>
  </si>
  <si>
    <t>French Studies SS Fren 1001</t>
  </si>
  <si>
    <t>70289</t>
  </si>
  <si>
    <t>French Studies SS Fren 1111</t>
  </si>
  <si>
    <t>70290</t>
  </si>
  <si>
    <t>French Dept. Endow.SS Fund</t>
  </si>
  <si>
    <t>70291</t>
  </si>
  <si>
    <t>The Frostiak &amp; Leslie SS Fund</t>
  </si>
  <si>
    <t>70292</t>
  </si>
  <si>
    <t>Gallis Mem. SS-Phil</t>
  </si>
  <si>
    <t>70293</t>
  </si>
  <si>
    <t>General SS Fund</t>
  </si>
  <si>
    <t>70294</t>
  </si>
  <si>
    <t>Geography SS Fund</t>
  </si>
  <si>
    <t>70295</t>
  </si>
  <si>
    <t>George Mem. SSar-Soc</t>
  </si>
  <si>
    <t>70296</t>
  </si>
  <si>
    <t>German-Canadian Business SS</t>
  </si>
  <si>
    <t>70297</t>
  </si>
  <si>
    <t>Germ-Cdn St. Fdn Inc.Travel SS</t>
  </si>
  <si>
    <t>70298</t>
  </si>
  <si>
    <t>Gibbons SS-Humanities</t>
  </si>
  <si>
    <t>70299</t>
  </si>
  <si>
    <t>Kyocera Appl Comp Science SS</t>
  </si>
  <si>
    <t>70300</t>
  </si>
  <si>
    <t>R&amp;K Graham SS - Hist. &amp; Eng.</t>
  </si>
  <si>
    <t>70301</t>
  </si>
  <si>
    <t>George A. Grierson SS</t>
  </si>
  <si>
    <t>70302</t>
  </si>
  <si>
    <t>Grant Thornton Llp Scholarship</t>
  </si>
  <si>
    <t>70303</t>
  </si>
  <si>
    <t>Gurevitch Mem. SS In Anthro</t>
  </si>
  <si>
    <t>70304</t>
  </si>
  <si>
    <t>Donald S Grant SS--Mathematics</t>
  </si>
  <si>
    <t>70306</t>
  </si>
  <si>
    <t>Hanna Family SS</t>
  </si>
  <si>
    <t>70307</t>
  </si>
  <si>
    <t>R. &amp; R. Hambleton SS</t>
  </si>
  <si>
    <t>70308</t>
  </si>
  <si>
    <t>Marsha P. Hanen Undergrad SS</t>
  </si>
  <si>
    <t>70309</t>
  </si>
  <si>
    <t>Marsha P Hanen Entrance SS</t>
  </si>
  <si>
    <t>70310</t>
  </si>
  <si>
    <t>Hamilton SS-Rel Studies</t>
  </si>
  <si>
    <t>70311</t>
  </si>
  <si>
    <t>Henry Mem. SS - Drama</t>
  </si>
  <si>
    <t>70312</t>
  </si>
  <si>
    <t>Henry Mem SS-Sociology</t>
  </si>
  <si>
    <t>70313</t>
  </si>
  <si>
    <t>Hince SS In French</t>
  </si>
  <si>
    <t>70314</t>
  </si>
  <si>
    <t>Dieter Hoehne Mem. SS</t>
  </si>
  <si>
    <t>70315</t>
  </si>
  <si>
    <t>Hong Kong Alumni Chapter SS</t>
  </si>
  <si>
    <t>70316</t>
  </si>
  <si>
    <t>B. G. Hogg Mem.</t>
  </si>
  <si>
    <t>70317</t>
  </si>
  <si>
    <t>Hopewell Holdings SS</t>
  </si>
  <si>
    <t>70318</t>
  </si>
  <si>
    <t>Hogg SS-Physics</t>
  </si>
  <si>
    <t>70319</t>
  </si>
  <si>
    <t>The Betty Isfeld Entrance SS</t>
  </si>
  <si>
    <t>70320</t>
  </si>
  <si>
    <t>Humboldt SS-Geog.</t>
  </si>
  <si>
    <t>70321</t>
  </si>
  <si>
    <t>Roderick O. A. Hunter Mem. SS</t>
  </si>
  <si>
    <t>70322</t>
  </si>
  <si>
    <t>Dr. &amp; Mrs Roderick Hunter SS</t>
  </si>
  <si>
    <t>70323</t>
  </si>
  <si>
    <t>Ibew 2034-Clc Of Mb Commem.SS</t>
  </si>
  <si>
    <t>70324</t>
  </si>
  <si>
    <t>Isbister Undergraduate SS</t>
  </si>
  <si>
    <t>70325</t>
  </si>
  <si>
    <t>JeSSiman SS - Poli. Science</t>
  </si>
  <si>
    <t>70326</t>
  </si>
  <si>
    <t>C M Kennedy Mem. SS</t>
  </si>
  <si>
    <t>70327</t>
  </si>
  <si>
    <t>E.A. Keele SS- Art History</t>
  </si>
  <si>
    <t>70328</t>
  </si>
  <si>
    <t>Dr.George&amp;Doris Johnson Ent.SS</t>
  </si>
  <si>
    <t>70329</t>
  </si>
  <si>
    <t>Kennedy SS.-Menno.Studies</t>
  </si>
  <si>
    <t>70330</t>
  </si>
  <si>
    <t>RoSS A. Johnston SS In Math</t>
  </si>
  <si>
    <t>70331</t>
  </si>
  <si>
    <t>RoSS A.Johnston Ent.SS-Math/St</t>
  </si>
  <si>
    <t>70332</t>
  </si>
  <si>
    <t>Johnson Waste Mgmt SS - Enviro</t>
  </si>
  <si>
    <t>70333</t>
  </si>
  <si>
    <t>Ralph King Mem. SS</t>
  </si>
  <si>
    <t>70334</t>
  </si>
  <si>
    <t>Patty Kirk Endowment SS</t>
  </si>
  <si>
    <t>70335</t>
  </si>
  <si>
    <t>Randy Kobes Memorial SS</t>
  </si>
  <si>
    <t>70336</t>
  </si>
  <si>
    <t>Korn SS In Pol. Sci.</t>
  </si>
  <si>
    <t>70337</t>
  </si>
  <si>
    <t>Cr Keating SS Criminal Justice</t>
  </si>
  <si>
    <t>70338</t>
  </si>
  <si>
    <t>Norman Kehler SS - Spanish St</t>
  </si>
  <si>
    <t>70339</t>
  </si>
  <si>
    <t>Stanley Knowles SS- Pol.Sci.</t>
  </si>
  <si>
    <t>70340</t>
  </si>
  <si>
    <t>Welhelm Kristjanson Mem. SS</t>
  </si>
  <si>
    <t>70341</t>
  </si>
  <si>
    <t>Kroeker SS</t>
  </si>
  <si>
    <t>70342</t>
  </si>
  <si>
    <t>Katherine Kehler Spanish St SS</t>
  </si>
  <si>
    <t>70343</t>
  </si>
  <si>
    <t>Krueger SS</t>
  </si>
  <si>
    <t>70344</t>
  </si>
  <si>
    <t>Dr Jessie Blackwood Lang SS</t>
  </si>
  <si>
    <t>70345</t>
  </si>
  <si>
    <t>Lorraine Latremouille Fellow.</t>
  </si>
  <si>
    <t>70346</t>
  </si>
  <si>
    <t>Lawson SS-Mathematics</t>
  </si>
  <si>
    <t>70347</t>
  </si>
  <si>
    <t>Garnet Kyle Scholarship</t>
  </si>
  <si>
    <t>70348</t>
  </si>
  <si>
    <t>Lawson SS-Economics</t>
  </si>
  <si>
    <t>70349</t>
  </si>
  <si>
    <t>Walter W. Leatherdale Ent. SS</t>
  </si>
  <si>
    <t>70350</t>
  </si>
  <si>
    <t>Leathers Mem. SS Fund</t>
  </si>
  <si>
    <t>70351</t>
  </si>
  <si>
    <t>Leathers SS-History</t>
  </si>
  <si>
    <t>70352</t>
  </si>
  <si>
    <t>Iva Stewart Leins SS</t>
  </si>
  <si>
    <t>70353</t>
  </si>
  <si>
    <t>Leo Mol Scholarship</t>
  </si>
  <si>
    <t>70354</t>
  </si>
  <si>
    <t>Arvilla Lightly Scholarship</t>
  </si>
  <si>
    <t>70355</t>
  </si>
  <si>
    <t>Judge Walter J. Lindal Mem SS</t>
  </si>
  <si>
    <t>70356</t>
  </si>
  <si>
    <t>Lindal Mem. SS</t>
  </si>
  <si>
    <t>70357</t>
  </si>
  <si>
    <t>Edith Lindsay Mem. SS</t>
  </si>
  <si>
    <t>70358</t>
  </si>
  <si>
    <t>Jack Little Momorial SS</t>
  </si>
  <si>
    <t>70359</t>
  </si>
  <si>
    <t>Lions Housing Ctrs 25 Ann. SS</t>
  </si>
  <si>
    <t>70360</t>
  </si>
  <si>
    <t>Longman Scholarship</t>
  </si>
  <si>
    <t>70361</t>
  </si>
  <si>
    <t>Alberta Shearer Loeb SS</t>
  </si>
  <si>
    <t>70362</t>
  </si>
  <si>
    <t>Lost Prize Entrance SS</t>
  </si>
  <si>
    <t>70363</t>
  </si>
  <si>
    <t>Lower SS-History</t>
  </si>
  <si>
    <t>70364</t>
  </si>
  <si>
    <t>Gord Mackie SS - A T</t>
  </si>
  <si>
    <t>70365</t>
  </si>
  <si>
    <t>Macbean Fdn. Entr SS</t>
  </si>
  <si>
    <t>70366</t>
  </si>
  <si>
    <t>Mb. Brain Injury ASSoc. SS</t>
  </si>
  <si>
    <t>70367</t>
  </si>
  <si>
    <t>Mb Elem.Teachers Assn. SS</t>
  </si>
  <si>
    <t>70368</t>
  </si>
  <si>
    <t>Germaine Massicotte SS - Admin</t>
  </si>
  <si>
    <t>70369</t>
  </si>
  <si>
    <t>Elizabeth May Markle SS</t>
  </si>
  <si>
    <t>70370</t>
  </si>
  <si>
    <t>Rose &amp; Stefan Memorial SS</t>
  </si>
  <si>
    <t>70371</t>
  </si>
  <si>
    <t>Matthews Mem. SS-Pol. Sci.</t>
  </si>
  <si>
    <t>70372</t>
  </si>
  <si>
    <t>Maurer Mem. SS</t>
  </si>
  <si>
    <t>70373</t>
  </si>
  <si>
    <t>HJ Mays Schol In History</t>
  </si>
  <si>
    <t>70374</t>
  </si>
  <si>
    <t>Mcneill Gen Proficiency SS</t>
  </si>
  <si>
    <t>70375</t>
  </si>
  <si>
    <t>Meadwell SS In French</t>
  </si>
  <si>
    <t>70376</t>
  </si>
  <si>
    <t>Drs.J.Memken &amp; M.Rogers SS-Ed</t>
  </si>
  <si>
    <t>70377</t>
  </si>
  <si>
    <t>Miller Mem SS-Rel.Studies</t>
  </si>
  <si>
    <t>70378</t>
  </si>
  <si>
    <t>Evelyn V. Mills Mem. SS.</t>
  </si>
  <si>
    <t>70379</t>
  </si>
  <si>
    <t>W. 'Billy' Murphy SS - Theatre</t>
  </si>
  <si>
    <t>70380</t>
  </si>
  <si>
    <t>Perry Nodelman SS-Child'S Lit</t>
  </si>
  <si>
    <t>70381</t>
  </si>
  <si>
    <t>Newcombe SS-Rel. Studies</t>
  </si>
  <si>
    <t>70382</t>
  </si>
  <si>
    <t>Margaret E. &amp; Slade C. Nix SS</t>
  </si>
  <si>
    <t>70383</t>
  </si>
  <si>
    <t>Norrie SS-Pol. Sc.</t>
  </si>
  <si>
    <t>70384</t>
  </si>
  <si>
    <t>James G. Oborne SS</t>
  </si>
  <si>
    <t>70385</t>
  </si>
  <si>
    <t>Owen Mem. SS.-Philosopy</t>
  </si>
  <si>
    <t>70386</t>
  </si>
  <si>
    <t>O'Farrell Scholarship (Tbc)</t>
  </si>
  <si>
    <t>70387</t>
  </si>
  <si>
    <t>Painchaud Mem SS-Can. Hist</t>
  </si>
  <si>
    <t>70388</t>
  </si>
  <si>
    <t>Parkinson SS-Can. History</t>
  </si>
  <si>
    <t>70389</t>
  </si>
  <si>
    <t>Peter Pauls Scholarship</t>
  </si>
  <si>
    <t>70390</t>
  </si>
  <si>
    <t>Elliott-Harvey Scholarship in Education</t>
  </si>
  <si>
    <t>70391</t>
  </si>
  <si>
    <t>I &amp; K Philipp SS - Chemistry</t>
  </si>
  <si>
    <t>70392</t>
  </si>
  <si>
    <t>K &amp; I Philipp SS - Biochem</t>
  </si>
  <si>
    <t>70393</t>
  </si>
  <si>
    <t>N.A. Phillips Mem. Ent. SS.</t>
  </si>
  <si>
    <t>70394</t>
  </si>
  <si>
    <t>Prober Memo SS-Hist</t>
  </si>
  <si>
    <t>70395</t>
  </si>
  <si>
    <t>Robert P. Purves SS</t>
  </si>
  <si>
    <t>70396</t>
  </si>
  <si>
    <t>Prov Of Mb .- Univ Athletic SS</t>
  </si>
  <si>
    <t>70397</t>
  </si>
  <si>
    <t>Ganesan Sri Ram Mem. SS</t>
  </si>
  <si>
    <t>70398</t>
  </si>
  <si>
    <t>Elsa Redekopp Mem. SS</t>
  </si>
  <si>
    <t>70399</t>
  </si>
  <si>
    <t>SS In Rhetoric &amp; Communication</t>
  </si>
  <si>
    <t>70400</t>
  </si>
  <si>
    <t>Religious Of The Sacred HrtSS</t>
  </si>
  <si>
    <t>70401</t>
  </si>
  <si>
    <t>Carl Ridd SS-Humanities</t>
  </si>
  <si>
    <t>70402</t>
  </si>
  <si>
    <t>H.Sanford Riley SS - Economics</t>
  </si>
  <si>
    <t>70403</t>
  </si>
  <si>
    <t>Anna Rikkelman SS In Geog.</t>
  </si>
  <si>
    <t>70404</t>
  </si>
  <si>
    <t>Robson SS - Psychology</t>
  </si>
  <si>
    <t>70405</t>
  </si>
  <si>
    <t>E. &amp; A. Rogers Ent. SS</t>
  </si>
  <si>
    <t>70406</t>
  </si>
  <si>
    <t>Erica Rogers SS In Economics</t>
  </si>
  <si>
    <t>70407</t>
  </si>
  <si>
    <t>E.&amp; A. Rogers SS- Bus.Comp.</t>
  </si>
  <si>
    <t>70408</t>
  </si>
  <si>
    <t>E. &amp; A. Rogers SS- History</t>
  </si>
  <si>
    <t>70409</t>
  </si>
  <si>
    <t>E.&amp;A. Rogers SS-Just/Law Enf.</t>
  </si>
  <si>
    <t>70410</t>
  </si>
  <si>
    <t>L.E. Rogers SS In Child Devel.</t>
  </si>
  <si>
    <t>70411</t>
  </si>
  <si>
    <t>Patricia Ruth Rogers SS.</t>
  </si>
  <si>
    <t>70412</t>
  </si>
  <si>
    <t>Rogers Sch./Math &amp; Stats.</t>
  </si>
  <si>
    <t>70413</t>
  </si>
  <si>
    <t>Rogers, C&amp;P Mem. Sch./English</t>
  </si>
  <si>
    <t>70414</t>
  </si>
  <si>
    <t>Susan L. Rogers SS In Geog.</t>
  </si>
  <si>
    <t>70415</t>
  </si>
  <si>
    <t>Rombough Mem. Entrance SS</t>
  </si>
  <si>
    <t>70417</t>
  </si>
  <si>
    <t>Rutherford-Altnow SS-Hist</t>
  </si>
  <si>
    <t>70418</t>
  </si>
  <si>
    <t>H.V. Rutherford SS</t>
  </si>
  <si>
    <t>70419</t>
  </si>
  <si>
    <t>Ryckman Mem. SS</t>
  </si>
  <si>
    <t>70420</t>
  </si>
  <si>
    <t>Sandra &amp; Harvey Secter SS</t>
  </si>
  <si>
    <t>70421</t>
  </si>
  <si>
    <t>W.S. SS - Theatre &amp; Film</t>
  </si>
  <si>
    <t>70422</t>
  </si>
  <si>
    <t>Rev. J &amp; Mrs Myrtle Shemilt SS</t>
  </si>
  <si>
    <t>70423</t>
  </si>
  <si>
    <t>V.B. Shaw SS - Theatre/Drama</t>
  </si>
  <si>
    <t>70424</t>
  </si>
  <si>
    <t>Shepherd Mem. SS</t>
  </si>
  <si>
    <t>70425</t>
  </si>
  <si>
    <t>Brina &amp; Abraham Shubin Ent.SS</t>
  </si>
  <si>
    <t>70426</t>
  </si>
  <si>
    <t>H. Shubin Mem. SS In Physics</t>
  </si>
  <si>
    <t>70427</t>
  </si>
  <si>
    <t>L. Siemens Mem SS - English</t>
  </si>
  <si>
    <t>70428</t>
  </si>
  <si>
    <t>Catherine &amp; Alexander Smith</t>
  </si>
  <si>
    <t>70429</t>
  </si>
  <si>
    <t>E.P. Smith Scol. In Eng. Lit</t>
  </si>
  <si>
    <t>70430</t>
  </si>
  <si>
    <t>Fred Smith Mem. SS - Education</t>
  </si>
  <si>
    <t>70431</t>
  </si>
  <si>
    <t>Snyder Entrance SS</t>
  </si>
  <si>
    <t>70432</t>
  </si>
  <si>
    <t>Catherine Sosiak Mem. SS.</t>
  </si>
  <si>
    <t>70433</t>
  </si>
  <si>
    <t>Sparling SS</t>
  </si>
  <si>
    <t>70434</t>
  </si>
  <si>
    <t>Sprung Mem. Ent. SS</t>
  </si>
  <si>
    <t>70435</t>
  </si>
  <si>
    <t>Sir W. Stephenson SS</t>
  </si>
  <si>
    <t>70436</t>
  </si>
  <si>
    <t>Swayze SS In English</t>
  </si>
  <si>
    <t>70437</t>
  </si>
  <si>
    <t>Stewart Family SS Adult Ungrad</t>
  </si>
  <si>
    <t>70438</t>
  </si>
  <si>
    <t>Robbie Sykes Mem. SS</t>
  </si>
  <si>
    <t>70439</t>
  </si>
  <si>
    <t>Mary Talbot Mem SS-Education</t>
  </si>
  <si>
    <t>70440</t>
  </si>
  <si>
    <t>T.A.W.L. Group Wpg. Inc. SS</t>
  </si>
  <si>
    <t>70441</t>
  </si>
  <si>
    <t>G.Taubner Van De Pape SS- Eng.</t>
  </si>
  <si>
    <t>70442</t>
  </si>
  <si>
    <t>Taylor Memo SS-Soc</t>
  </si>
  <si>
    <t>70443</t>
  </si>
  <si>
    <t>Gladys Thompson Mem. Ent. SS</t>
  </si>
  <si>
    <t>70444</t>
  </si>
  <si>
    <t>Thorlakson SS. In Can. Hist.</t>
  </si>
  <si>
    <t>70445</t>
  </si>
  <si>
    <t>G. Tomlinson SS - Biochemistry</t>
  </si>
  <si>
    <t>70446</t>
  </si>
  <si>
    <t>Transcona Mem United Church</t>
  </si>
  <si>
    <t>70447</t>
  </si>
  <si>
    <t>Trueman Mem. SS In Sociology</t>
  </si>
  <si>
    <t>70448</t>
  </si>
  <si>
    <t>U Of W Wom. Aux.SS</t>
  </si>
  <si>
    <t>70449</t>
  </si>
  <si>
    <t>U Of W Wom.Aux.SS Endow.Fund</t>
  </si>
  <si>
    <t>70450</t>
  </si>
  <si>
    <t>U Of W Wom.Aux. Ent. SS</t>
  </si>
  <si>
    <t>70451</t>
  </si>
  <si>
    <t>UWWA SS- Women'S Studies</t>
  </si>
  <si>
    <t>70452</t>
  </si>
  <si>
    <t>UWFA SS</t>
  </si>
  <si>
    <t>70453</t>
  </si>
  <si>
    <t>War Amps (Man) Ent SS</t>
  </si>
  <si>
    <t>70454</t>
  </si>
  <si>
    <t>Constance Waters SS</t>
  </si>
  <si>
    <t>70455</t>
  </si>
  <si>
    <t>Kay Unruh Des Roches Mem. SS</t>
  </si>
  <si>
    <t>70456</t>
  </si>
  <si>
    <t>United College ClaSS '50 SS</t>
  </si>
  <si>
    <t>70457</t>
  </si>
  <si>
    <t>Watson SS</t>
  </si>
  <si>
    <t>70458</t>
  </si>
  <si>
    <t>U Of W Retirees Assoc. SS</t>
  </si>
  <si>
    <t>70459</t>
  </si>
  <si>
    <t>Gunter WeiSS Mem. SS</t>
  </si>
  <si>
    <t>70460</t>
  </si>
  <si>
    <t>Wesmen Athletic SS Fund</t>
  </si>
  <si>
    <t>70461</t>
  </si>
  <si>
    <t>Westcoast Energy Bus.Adm.SS</t>
  </si>
  <si>
    <t>70462</t>
  </si>
  <si>
    <t>Wpg Rh Institute SS</t>
  </si>
  <si>
    <t>70463</t>
  </si>
  <si>
    <t>L.Olive Willison Ent. SS Fund</t>
  </si>
  <si>
    <t>70464</t>
  </si>
  <si>
    <t>Coca-Cola Inner City SS Kinesi</t>
  </si>
  <si>
    <t>70465</t>
  </si>
  <si>
    <t>Wolinsky Mem SS-Soc. Sci.</t>
  </si>
  <si>
    <t>70466</t>
  </si>
  <si>
    <t>H. Woltman SS-Sport Studies</t>
  </si>
  <si>
    <t>70467</t>
  </si>
  <si>
    <t>Women'S Studies Scholarship</t>
  </si>
  <si>
    <t>70468</t>
  </si>
  <si>
    <t>Woodsworth SS-History</t>
  </si>
  <si>
    <t>70469</t>
  </si>
  <si>
    <t>Robert &amp; Kathryn Young SS-Es</t>
  </si>
  <si>
    <t>70470</t>
  </si>
  <si>
    <t>Beatrice &amp; John Zack SS- Clas.</t>
  </si>
  <si>
    <t>70471</t>
  </si>
  <si>
    <t>U Of W Wom.Aux. SS- Theology</t>
  </si>
  <si>
    <t>70472</t>
  </si>
  <si>
    <t>English Dep'T Mentorship SS</t>
  </si>
  <si>
    <t>70473</t>
  </si>
  <si>
    <t>Academic Proficiency Sch</t>
  </si>
  <si>
    <t>70474</t>
  </si>
  <si>
    <t>D J Mcbean Ross Memorial Burs</t>
  </si>
  <si>
    <t>70475</t>
  </si>
  <si>
    <t>B Of R Thorlakson Entr SS</t>
  </si>
  <si>
    <t>70476</t>
  </si>
  <si>
    <t>Friends Of Graham Hall SS</t>
  </si>
  <si>
    <t>70477</t>
  </si>
  <si>
    <t>Truth &amp; Recon. Comm. Cdn Sch</t>
  </si>
  <si>
    <t>70478</t>
  </si>
  <si>
    <t>Pinnacle Staffing Opport. SS</t>
  </si>
  <si>
    <t>70479</t>
  </si>
  <si>
    <t>Wpg Police Opp. SS Injured</t>
  </si>
  <si>
    <t>70480</t>
  </si>
  <si>
    <t>Westland Foundation SS</t>
  </si>
  <si>
    <t>70481</t>
  </si>
  <si>
    <t>Alumni Entrance SS</t>
  </si>
  <si>
    <t>70482</t>
  </si>
  <si>
    <t>Alumni Family Achievment SS</t>
  </si>
  <si>
    <t>70483</t>
  </si>
  <si>
    <t>Alumni Family Entrance SS</t>
  </si>
  <si>
    <t>70484</t>
  </si>
  <si>
    <t>Red River Mutual SS (Bus/Eco)</t>
  </si>
  <si>
    <t>70485</t>
  </si>
  <si>
    <t>Fabrizio Di Muro SS  Marketing</t>
  </si>
  <si>
    <t>70486</t>
  </si>
  <si>
    <t>Global Col Leadership SS</t>
  </si>
  <si>
    <t>70487</t>
  </si>
  <si>
    <t>Dean Scholar Fac Kinesiology</t>
  </si>
  <si>
    <t>70488</t>
  </si>
  <si>
    <t>Kris Hansen SS Labour Equity</t>
  </si>
  <si>
    <t>70489</t>
  </si>
  <si>
    <t>Novek Family Scholarship</t>
  </si>
  <si>
    <t>70490</t>
  </si>
  <si>
    <t>Brian J Hyslop SS Physics Fund</t>
  </si>
  <si>
    <t>70491</t>
  </si>
  <si>
    <t>Victor Batzel SS Humanitites</t>
  </si>
  <si>
    <t>70492</t>
  </si>
  <si>
    <t>Dr Royden/Dr Angela Davis M SS</t>
  </si>
  <si>
    <t>70493</t>
  </si>
  <si>
    <t>L.A Didow SS Std Learn Disable</t>
  </si>
  <si>
    <t>70494</t>
  </si>
  <si>
    <t>L.A Didow SS Std Physical Disa</t>
  </si>
  <si>
    <t>70495</t>
  </si>
  <si>
    <t>Ray Pedersen Res SS Human Geo</t>
  </si>
  <si>
    <t>70496</t>
  </si>
  <si>
    <t>SS &amp; Bursary Fund Education</t>
  </si>
  <si>
    <t>70497</t>
  </si>
  <si>
    <t>A. Mattiacci Pze - Inter. Ling</t>
  </si>
  <si>
    <t>70498</t>
  </si>
  <si>
    <t>Harington Fellowship</t>
  </si>
  <si>
    <t>70499</t>
  </si>
  <si>
    <t>Menno Smons College Awards</t>
  </si>
  <si>
    <t>70500</t>
  </si>
  <si>
    <t>Robert Bruce Bursary</t>
  </si>
  <si>
    <t>70501</t>
  </si>
  <si>
    <t>SSs &amp; Bursaries</t>
  </si>
  <si>
    <t>70502</t>
  </si>
  <si>
    <t>MB Chartered Accountants Fdn</t>
  </si>
  <si>
    <t>70503</t>
  </si>
  <si>
    <t>Bd Of Regents Endowment</t>
  </si>
  <si>
    <t>70504</t>
  </si>
  <si>
    <t>Employee Tuition SS</t>
  </si>
  <si>
    <t>70505</t>
  </si>
  <si>
    <t>U of W Academic Athletic SS</t>
  </si>
  <si>
    <t>70506</t>
  </si>
  <si>
    <t>Athletics Int'L Scholarships</t>
  </si>
  <si>
    <t>70507</t>
  </si>
  <si>
    <t>B Of R Entrance SS</t>
  </si>
  <si>
    <t>70508</t>
  </si>
  <si>
    <t>Jennifer Logan Memorial Award</t>
  </si>
  <si>
    <t>70509</t>
  </si>
  <si>
    <t>John K Macdonald Mem Fund Award in Educ</t>
  </si>
  <si>
    <t>70510</t>
  </si>
  <si>
    <t>The Earl &amp; Anne Shepherd Tuition Bursary</t>
  </si>
  <si>
    <t>70511</t>
  </si>
  <si>
    <t>The Mac-Tower Inc. Bursary</t>
  </si>
  <si>
    <t>70512</t>
  </si>
  <si>
    <t>Costco Bursary in Business and Economics</t>
  </si>
  <si>
    <t>70513</t>
  </si>
  <si>
    <t>The University of Winnipeg Study Abroad</t>
  </si>
  <si>
    <t>70515</t>
  </si>
  <si>
    <t>Graduate Studies SS in History</t>
  </si>
  <si>
    <t>70516</t>
  </si>
  <si>
    <t>Poetry Studies Scholarship</t>
  </si>
  <si>
    <t>70517</t>
  </si>
  <si>
    <t>Manitoba Forestry Association - Alan B.</t>
  </si>
  <si>
    <t>70518</t>
  </si>
  <si>
    <t>William Burns Wittgenstein Prize</t>
  </si>
  <si>
    <t>70519</t>
  </si>
  <si>
    <t>Harry and Shirley Duckworth Leadership Award</t>
  </si>
  <si>
    <t>70520</t>
  </si>
  <si>
    <t>The North End Family Award for Ind Stud</t>
  </si>
  <si>
    <t>70521</t>
  </si>
  <si>
    <t>Larry A. Didow Bursary</t>
  </si>
  <si>
    <t>70522</t>
  </si>
  <si>
    <t>James M. F. Easton Award</t>
  </si>
  <si>
    <t>70523</t>
  </si>
  <si>
    <t>Lost Prizes ACCESS Award</t>
  </si>
  <si>
    <t>70524</t>
  </si>
  <si>
    <t>Joanne Ross Sutherland Fund</t>
  </si>
  <si>
    <t>70525</t>
  </si>
  <si>
    <t>Hoops from the Heart Award</t>
  </si>
  <si>
    <t>70526</t>
  </si>
  <si>
    <t>Phil Dept Prize in Aesth &amp; Cont Thought</t>
  </si>
  <si>
    <t>70527</t>
  </si>
  <si>
    <t>Prix de l'Alliance francaise</t>
  </si>
  <si>
    <t>70529</t>
  </si>
  <si>
    <t>Edward&amp;Heather McEwan Bursary for Mature Students</t>
  </si>
  <si>
    <t>70530</t>
  </si>
  <si>
    <t>Linda and Edward Sellers Bursary Fund</t>
  </si>
  <si>
    <t>70531</t>
  </si>
  <si>
    <t>Merlene Scholarship Fund</t>
  </si>
  <si>
    <t>70532</t>
  </si>
  <si>
    <t>MichaelCollinsMcIntyreRhet.Writing&amp;CommScholarship</t>
  </si>
  <si>
    <t>70533</t>
  </si>
  <si>
    <t>EastAsianLang&amp;CulturesScholarship-Chinese Studies</t>
  </si>
  <si>
    <t>70534</t>
  </si>
  <si>
    <t>EastAsianLang&amp;CulturesScholarship-Korean Language</t>
  </si>
  <si>
    <t>70535</t>
  </si>
  <si>
    <t>EastAsianLang&amp;CulturesScholarship-Japanese Studies</t>
  </si>
  <si>
    <t>70536</t>
  </si>
  <si>
    <t>Don Kerr Scholarship</t>
  </si>
  <si>
    <t>70538</t>
  </si>
  <si>
    <t>Jim Schrofel Scholarship</t>
  </si>
  <si>
    <t>70539</t>
  </si>
  <si>
    <t>Ray Pedersen Prize in Geography</t>
  </si>
  <si>
    <t>70540</t>
  </si>
  <si>
    <t>Kinesiology &amp; Athletic Therapy Student Assoc</t>
  </si>
  <si>
    <t>70541</t>
  </si>
  <si>
    <t>Heather Vander Stoel Mem Bursary in HIstory</t>
  </si>
  <si>
    <t>70542</t>
  </si>
  <si>
    <t>H and N Vander Stoel Mem Bur in Rel Stud</t>
  </si>
  <si>
    <t>70543</t>
  </si>
  <si>
    <t>Suzanne St. Yves Amani (Peace) Award</t>
  </si>
  <si>
    <t>70544</t>
  </si>
  <si>
    <t>Randy Kobes Poster Contest Prize</t>
  </si>
  <si>
    <t>70545</t>
  </si>
  <si>
    <t>David Shefford Senior’s Scholarship</t>
  </si>
  <si>
    <t>70547</t>
  </si>
  <si>
    <t>The Dr. Paul Stevenson Memorial Bursary</t>
  </si>
  <si>
    <t>70548</t>
  </si>
  <si>
    <t>World History Prize</t>
  </si>
  <si>
    <t>70550</t>
  </si>
  <si>
    <t>UWinnipeg/Indspire Award</t>
  </si>
  <si>
    <t>70551</t>
  </si>
  <si>
    <t>Cindy Petrowski and Phil Marsh Bursary</t>
  </si>
  <si>
    <t>70552</t>
  </si>
  <si>
    <t>Kiwanis Indigenous Bursary</t>
  </si>
  <si>
    <t>70553</t>
  </si>
  <si>
    <t>Harold &amp; Donalda (McDonald) Morton Memorial SS</t>
  </si>
  <si>
    <t>70555</t>
  </si>
  <si>
    <t>Ken and Peggy French Fund</t>
  </si>
  <si>
    <t>70556</t>
  </si>
  <si>
    <t>William James Millar Indigenous Scholarship</t>
  </si>
  <si>
    <t>70557</t>
  </si>
  <si>
    <t>The Linden Woods Community Foundation Scholarship</t>
  </si>
  <si>
    <t>70558</t>
  </si>
  <si>
    <t>India Centre Bursary</t>
  </si>
  <si>
    <t>70559</t>
  </si>
  <si>
    <t>Hon Douglas Everett Entre Opp Fund Bursary</t>
  </si>
  <si>
    <t>70560</t>
  </si>
  <si>
    <t>Keith Eldon Christianson Bursary</t>
  </si>
  <si>
    <t>70561</t>
  </si>
  <si>
    <t>Weweni Future Scholars Award</t>
  </si>
  <si>
    <t>70562</t>
  </si>
  <si>
    <t>Kevin Freedman Mature Student Scholarship</t>
  </si>
  <si>
    <t>70563</t>
  </si>
  <si>
    <t>Alvin and Patricia Mackling Racial and Spiritual</t>
  </si>
  <si>
    <t>70564</t>
  </si>
  <si>
    <t>George Belton Opportunity Fund Bursary</t>
  </si>
  <si>
    <t>70565</t>
  </si>
  <si>
    <t>Joanne Ross Sutherland Bursary</t>
  </si>
  <si>
    <t>70566</t>
  </si>
  <si>
    <t>The Carol Bennett Davis Endowed Award</t>
  </si>
  <si>
    <t>70567</t>
  </si>
  <si>
    <t>Robin Applebaum Award</t>
  </si>
  <si>
    <t>70568</t>
  </si>
  <si>
    <t>Ochekwi Sipihk Natinamekewin SS</t>
  </si>
  <si>
    <t>70569</t>
  </si>
  <si>
    <t>Cree/Ojibwe Language Prize</t>
  </si>
  <si>
    <t>70570</t>
  </si>
  <si>
    <t>Marilyn and Harvey Zimberg Bursary</t>
  </si>
  <si>
    <t>70571</t>
  </si>
  <si>
    <t>Marjorie Rose Bursary</t>
  </si>
  <si>
    <t>70572</t>
  </si>
  <si>
    <t>Community Supporter Award</t>
  </si>
  <si>
    <t>70573</t>
  </si>
  <si>
    <t>Opportunity Fund - Int. Rest.</t>
  </si>
  <si>
    <t>70574</t>
  </si>
  <si>
    <t>Joanne Ross Sutherland Bursary (4th year)</t>
  </si>
  <si>
    <t>70575</t>
  </si>
  <si>
    <t>Wesmen Athletic SS Fund – Women’s Soccer</t>
  </si>
  <si>
    <t>70576</t>
  </si>
  <si>
    <t>Wesmen Athletic SS Fund – Women’s Volleyball</t>
  </si>
  <si>
    <t>70577</t>
  </si>
  <si>
    <t>Wesmen Athletic SS Fund – Men’s Volleyball</t>
  </si>
  <si>
    <t>70578</t>
  </si>
  <si>
    <t>Wesmen Athletic SS Fund – Women’s Basketball</t>
  </si>
  <si>
    <t>70579</t>
  </si>
  <si>
    <t>Wesmen Athletic SS Fund – Men’s Basketball</t>
  </si>
  <si>
    <t>70580</t>
  </si>
  <si>
    <t>Rose Nolan Scholarship</t>
  </si>
  <si>
    <t>70581</t>
  </si>
  <si>
    <t>AESES Bursary</t>
  </si>
  <si>
    <t>70582</t>
  </si>
  <si>
    <t>Student Emergency Relief Fund</t>
  </si>
  <si>
    <t>70583</t>
  </si>
  <si>
    <t>Wiegand Biology Undergrad Rsch Award</t>
  </si>
  <si>
    <t>70584</t>
  </si>
  <si>
    <t>Indigenous History Essay Prize</t>
  </si>
  <si>
    <t>70585</t>
  </si>
  <si>
    <t>Sir Williamson Memorial Awd in Education</t>
  </si>
  <si>
    <t>70586</t>
  </si>
  <si>
    <t>Barb Gamey Opportunity Fund Bursary</t>
  </si>
  <si>
    <t>70587</t>
  </si>
  <si>
    <t>BMO Opportunity Fund Bursary</t>
  </si>
  <si>
    <t>70588</t>
  </si>
  <si>
    <t>Andris Taskans Mem SS for Creative Writing</t>
  </si>
  <si>
    <t>70589</t>
  </si>
  <si>
    <t>UWSA Int’l Student Hlth Plan Bursary</t>
  </si>
  <si>
    <t>70590</t>
  </si>
  <si>
    <t>The Shroeder Foundation SS</t>
  </si>
  <si>
    <t>70591</t>
  </si>
  <si>
    <t>The Rev Dr Wilfred C Lockhard Mem SS in Humanities</t>
  </si>
  <si>
    <t>70592</t>
  </si>
  <si>
    <t>U of W Wom Aux Criminal Justice</t>
  </si>
  <si>
    <t>70593</t>
  </si>
  <si>
    <t>Barry &amp; Lynn Jones Wesmen Athletic SS</t>
  </si>
  <si>
    <t>70594</t>
  </si>
  <si>
    <t>Dr Annette Trimbee Indigenous Excellence SS</t>
  </si>
  <si>
    <t>70595</t>
  </si>
  <si>
    <t>Susan A Thompson SS for Women in Leadership</t>
  </si>
  <si>
    <t>70596</t>
  </si>
  <si>
    <t>Robert Thomas Byrnes Prize in Rhetoric&amp;Composition</t>
  </si>
  <si>
    <t>70597</t>
  </si>
  <si>
    <t>Dave Torz Memorial Prize</t>
  </si>
  <si>
    <t>70598</t>
  </si>
  <si>
    <t>Dick (R.H.G.) Bonnycastle Opportunity Fund Bursary</t>
  </si>
  <si>
    <t>70599</t>
  </si>
  <si>
    <t>Manitoba Assoc of Mathematics Teachers SS in Educ</t>
  </si>
  <si>
    <t>70600</t>
  </si>
  <si>
    <t>Jim August Memorial Opportunity Fund Bursary</t>
  </si>
  <si>
    <t>70601</t>
  </si>
  <si>
    <t>DO NOT SPEND Wpg Chamber of Commerce CODE</t>
  </si>
  <si>
    <t>70602</t>
  </si>
  <si>
    <t>The H. Sanford Riley Opportunity Fund Bursary</t>
  </si>
  <si>
    <t>70603</t>
  </si>
  <si>
    <t>ACCESS Emergency Bursaries</t>
  </si>
  <si>
    <t>70604</t>
  </si>
  <si>
    <t>The Bervin SS Honouring Residential Schl Children</t>
  </si>
  <si>
    <t>70605</t>
  </si>
  <si>
    <t>The Bervin Entr SS Honouring Resid Schl Children</t>
  </si>
  <si>
    <t>70606</t>
  </si>
  <si>
    <t>AgnesJean Baptiste Fontaine Indigenous Studies Awd</t>
  </si>
  <si>
    <t>70607</t>
  </si>
  <si>
    <t>MPETA Dick LaPage Scholarship</t>
  </si>
  <si>
    <t>70608</t>
  </si>
  <si>
    <t>Henry Edmison Duckworth Entrance SS</t>
  </si>
  <si>
    <t>70609</t>
  </si>
  <si>
    <t>Ctr for Rsch in Young People’s Texts &amp; Cultures SS</t>
  </si>
  <si>
    <t>70610</t>
  </si>
  <si>
    <t>Brett Buckingham SS Fund</t>
  </si>
  <si>
    <t>70611</t>
  </si>
  <si>
    <t>Maureen &amp; Hugh Taggart SS</t>
  </si>
  <si>
    <t>70612</t>
  </si>
  <si>
    <t>Blaise Pascal Awd in Mathematics &amp; Statistics</t>
  </si>
  <si>
    <t>70613</t>
  </si>
  <si>
    <t>Bill Blaikie Award for Social Justice</t>
  </si>
  <si>
    <t>70614</t>
  </si>
  <si>
    <t>Experiential Learning &amp; Internship Bursary</t>
  </si>
  <si>
    <t>70615</t>
  </si>
  <si>
    <t>The 2022 U17 Female MSA Champions SS</t>
  </si>
  <si>
    <t>75000</t>
  </si>
  <si>
    <t>Harstone Award</t>
  </si>
  <si>
    <t>75001</t>
  </si>
  <si>
    <t>Nixon Award</t>
  </si>
  <si>
    <t>75002</t>
  </si>
  <si>
    <t>Eliz.(Betty) Tresoor Mem.Awd</t>
  </si>
  <si>
    <t>75003</t>
  </si>
  <si>
    <t>Gary Doer-Masters In Developm.</t>
  </si>
  <si>
    <t>75004</t>
  </si>
  <si>
    <t>Master'S Develop.Practice(Mdp)</t>
  </si>
  <si>
    <t>75005</t>
  </si>
  <si>
    <t>Carswell Prz-Greek &amp; Hebrew</t>
  </si>
  <si>
    <t>75006</t>
  </si>
  <si>
    <t>Grad. Studies App. Exp. Burs.</t>
  </si>
  <si>
    <t>75007</t>
  </si>
  <si>
    <t>ASCF- Health Sciences Centre</t>
  </si>
  <si>
    <t>75008</t>
  </si>
  <si>
    <t>SPE - Riverview Health Centre</t>
  </si>
  <si>
    <t>75009</t>
  </si>
  <si>
    <t>Briggs Mem Award-Ministry</t>
  </si>
  <si>
    <t>75010</t>
  </si>
  <si>
    <t>CPE - Central Rha Program</t>
  </si>
  <si>
    <t>75011</t>
  </si>
  <si>
    <t>Burrows Award</t>
  </si>
  <si>
    <t>75012</t>
  </si>
  <si>
    <t>Cdn. Forces Theology Fund</t>
  </si>
  <si>
    <t>75013</t>
  </si>
  <si>
    <t>C.A.P.P.E. Burs. Pastoral Educ</t>
  </si>
  <si>
    <t>75014</t>
  </si>
  <si>
    <t>Rev. Roger Alan Coll Bursary</t>
  </si>
  <si>
    <t>75015</t>
  </si>
  <si>
    <t>Dawson Bursary</t>
  </si>
  <si>
    <t>75016</t>
  </si>
  <si>
    <t>The Dean Of Theology Fund</t>
  </si>
  <si>
    <t>75017</t>
  </si>
  <si>
    <t>Ralph Donnelly Bursary</t>
  </si>
  <si>
    <t>75018</t>
  </si>
  <si>
    <t>Deer Lodge Burs - Christian</t>
  </si>
  <si>
    <t>75019</t>
  </si>
  <si>
    <t>Rev. Gordon Fulford Bursary</t>
  </si>
  <si>
    <t>75020</t>
  </si>
  <si>
    <t>Rev. Howard Gibson Bursary</t>
  </si>
  <si>
    <t>75021</t>
  </si>
  <si>
    <t>Helen Hogg Bursary</t>
  </si>
  <si>
    <t>75022</t>
  </si>
  <si>
    <t>C.S. Jones Bursary</t>
  </si>
  <si>
    <t>75023</t>
  </si>
  <si>
    <t>Rev.Dr.Ernie Johnston Mem.Burs</t>
  </si>
  <si>
    <t>75024</t>
  </si>
  <si>
    <t>Doreen And Harold King Bursary</t>
  </si>
  <si>
    <t>75025</t>
  </si>
  <si>
    <t>Dorothy Leture Endowment</t>
  </si>
  <si>
    <t>75026</t>
  </si>
  <si>
    <t>Macpherson Bequest</t>
  </si>
  <si>
    <t>75027</t>
  </si>
  <si>
    <t>W.G. &amp; D.E. Martin Mem. Fund</t>
  </si>
  <si>
    <t>75028</t>
  </si>
  <si>
    <t>Morrison Mem. Fund</t>
  </si>
  <si>
    <t>75029</t>
  </si>
  <si>
    <t>Newcombe Mem. Fund</t>
  </si>
  <si>
    <t>75030</t>
  </si>
  <si>
    <t>Pacific Jubilee Prog. Bursary</t>
  </si>
  <si>
    <t>75031</t>
  </si>
  <si>
    <t>Rev. Thomas A. Payne Bursary</t>
  </si>
  <si>
    <t>75032</t>
  </si>
  <si>
    <t>James Mccallum Russell Burs</t>
  </si>
  <si>
    <t>75033</t>
  </si>
  <si>
    <t>Rev. Grant &amp; Enid Smith Burs.</t>
  </si>
  <si>
    <t>75034</t>
  </si>
  <si>
    <t>Camilla Stewart Mem. Bursary</t>
  </si>
  <si>
    <t>75035</t>
  </si>
  <si>
    <t>Theology '52 Bursary</t>
  </si>
  <si>
    <t>75036</t>
  </si>
  <si>
    <t>Rev.Paul Trudinger Burs-Theol.</t>
  </si>
  <si>
    <t>75037</t>
  </si>
  <si>
    <t>Rev. N. Vanderstoel Burs.-Theo</t>
  </si>
  <si>
    <t>75038</t>
  </si>
  <si>
    <t>Mac Watts Bursary-Theology</t>
  </si>
  <si>
    <t>75039</t>
  </si>
  <si>
    <t>Kath. Burrows Lightcap Burs</t>
  </si>
  <si>
    <t>75040</t>
  </si>
  <si>
    <t>Dr. Lawrence Whytehead Mem</t>
  </si>
  <si>
    <t>75041</t>
  </si>
  <si>
    <t>Aurora Staff Bursary</t>
  </si>
  <si>
    <t>75042</t>
  </si>
  <si>
    <t>Marilyn Boyd Bursary</t>
  </si>
  <si>
    <t>75043</t>
  </si>
  <si>
    <t>Dr. Richard N. Dearing Bursary</t>
  </si>
  <si>
    <t>75044</t>
  </si>
  <si>
    <t>Maria Gomori Bursary</t>
  </si>
  <si>
    <t>75045</t>
  </si>
  <si>
    <t>Gloria Erickson Bursary</t>
  </si>
  <si>
    <t>75046</t>
  </si>
  <si>
    <t>Jack Boyd Memorial Bursary</t>
  </si>
  <si>
    <t>75047</t>
  </si>
  <si>
    <t>John Millar Bursary</t>
  </si>
  <si>
    <t>75048</t>
  </si>
  <si>
    <t>MFT Alumni Bursary Fund</t>
  </si>
  <si>
    <t>75049</t>
  </si>
  <si>
    <t>Virginia Satir Bursary</t>
  </si>
  <si>
    <t>75050</t>
  </si>
  <si>
    <t>Arleta Yw Tam Bursary</t>
  </si>
  <si>
    <t>75051</t>
  </si>
  <si>
    <t>Dr KC Tam Bursary</t>
  </si>
  <si>
    <t>75052</t>
  </si>
  <si>
    <t>Gawthrop SS/Prize</t>
  </si>
  <si>
    <t>75053</t>
  </si>
  <si>
    <t>Nisbet Mem Winchester SS/Prize</t>
  </si>
  <si>
    <t>75054</t>
  </si>
  <si>
    <t>Tait &amp; Anderson SS/Prize</t>
  </si>
  <si>
    <t>75055</t>
  </si>
  <si>
    <t>Eva Pip Prize- Envir. Studies</t>
  </si>
  <si>
    <t>75056</t>
  </si>
  <si>
    <t>Crowe Mem. Prz (1St Yr)</t>
  </si>
  <si>
    <t>75057</t>
  </si>
  <si>
    <t>Paterson Mem. Prize</t>
  </si>
  <si>
    <t>75058</t>
  </si>
  <si>
    <t>CIHR/Cdn Inst Health Research</t>
  </si>
  <si>
    <t>75059</t>
  </si>
  <si>
    <t>Graduate Students SS Endow</t>
  </si>
  <si>
    <t>75060</t>
  </si>
  <si>
    <t>Snider Memorial Fellowship</t>
  </si>
  <si>
    <t>75061</t>
  </si>
  <si>
    <t>Cragg SS-Theology</t>
  </si>
  <si>
    <t>75062</t>
  </si>
  <si>
    <t>Freeman SS Fund</t>
  </si>
  <si>
    <t>75063</t>
  </si>
  <si>
    <t>Hendry Mem. SS</t>
  </si>
  <si>
    <t>75064</t>
  </si>
  <si>
    <t>King, Watt &amp; Black SS</t>
  </si>
  <si>
    <t>75065</t>
  </si>
  <si>
    <t>Moore Travelling Fellowship</t>
  </si>
  <si>
    <t>75066</t>
  </si>
  <si>
    <t>Reycraft S.S.</t>
  </si>
  <si>
    <t>75067</t>
  </si>
  <si>
    <t>Dr. George &amp; Lenore Taylor SS</t>
  </si>
  <si>
    <t>75068</t>
  </si>
  <si>
    <t>Walker SS</t>
  </si>
  <si>
    <t>75069</t>
  </si>
  <si>
    <t>NSERC - Grad Studies SS</t>
  </si>
  <si>
    <t>75070</t>
  </si>
  <si>
    <t>SSHRC - Grad Studies SS</t>
  </si>
  <si>
    <t>75071</t>
  </si>
  <si>
    <t>CN MDP Scholarship</t>
  </si>
  <si>
    <t>75072</t>
  </si>
  <si>
    <t>IDRC MDP Field Ss</t>
  </si>
  <si>
    <t>75073</t>
  </si>
  <si>
    <t>Senator Thomas A. Crerar SS</t>
  </si>
  <si>
    <t>75074</t>
  </si>
  <si>
    <t>Grad Studies Ext. Scholarships</t>
  </si>
  <si>
    <t>75075</t>
  </si>
  <si>
    <t>L Brown &amp; V Kirby Grad SS</t>
  </si>
  <si>
    <t>75076</t>
  </si>
  <si>
    <t>N Levine SS-Peace&amp;Conflict</t>
  </si>
  <si>
    <t>75077</t>
  </si>
  <si>
    <t>Manitoba Hydro MDP SS</t>
  </si>
  <si>
    <t>75078</t>
  </si>
  <si>
    <t>Bioscience Grad Superv SS</t>
  </si>
  <si>
    <t>75079</t>
  </si>
  <si>
    <t>Duff Roblin Scholarship</t>
  </si>
  <si>
    <t>75080</t>
  </si>
  <si>
    <t>University Of Winnipeg Grad SS</t>
  </si>
  <si>
    <t>75081</t>
  </si>
  <si>
    <t>A. Hourie A G Grad Fellowship</t>
  </si>
  <si>
    <t>75083</t>
  </si>
  <si>
    <t>Manitoba Graduate SS (MGS)</t>
  </si>
  <si>
    <t>75084</t>
  </si>
  <si>
    <t>Mr &amp; Mrs ONG Hoo Hong Emer Writers Prize</t>
  </si>
  <si>
    <t>75085</t>
  </si>
  <si>
    <t>UWSA Graduate Student Bursary</t>
  </si>
  <si>
    <t>75086</t>
  </si>
  <si>
    <t>SS for Canadian Students to Comm Ctry</t>
  </si>
  <si>
    <t>75087</t>
  </si>
  <si>
    <t>Dr. Mary Young Graduate Studies Bursary</t>
  </si>
  <si>
    <t>75088</t>
  </si>
  <si>
    <t>Christina Fisher Bursary </t>
  </si>
  <si>
    <t>75089</t>
  </si>
  <si>
    <t>Dr. Ronald J.ConMemorialScholarship in Humanities </t>
  </si>
  <si>
    <t>75090</t>
  </si>
  <si>
    <t>MDP Field Placement Bursaries</t>
  </si>
  <si>
    <t>75091</t>
  </si>
  <si>
    <t>Research Manitoba Graduate Scholarship</t>
  </si>
  <si>
    <t>75092</t>
  </si>
  <si>
    <t>JMP Assistantship Scholarship</t>
  </si>
  <si>
    <t>75093</t>
  </si>
  <si>
    <t>SS for Int’l Students from Com Countries</t>
  </si>
  <si>
    <t>75094</t>
  </si>
  <si>
    <t>Graduate Studies Endowment</t>
  </si>
  <si>
    <t>75095</t>
  </si>
  <si>
    <t>John Gongos Bursary</t>
  </si>
  <si>
    <t>75096</t>
  </si>
  <si>
    <t>EMILI Masters of Science Award</t>
  </si>
  <si>
    <t>75097</t>
  </si>
  <si>
    <t>Criminal Justice Master's Degree SS</t>
  </si>
  <si>
    <t>75098</t>
  </si>
  <si>
    <t>The President's Distinguished Grad Student SS</t>
  </si>
  <si>
    <t>75099</t>
  </si>
  <si>
    <t>Jacques Tardif Award</t>
  </si>
  <si>
    <t>75100</t>
  </si>
  <si>
    <t>Research &amp; Training Awards</t>
  </si>
  <si>
    <t>75101</t>
  </si>
  <si>
    <t>The Rev Dwight Rutherford SS in History</t>
  </si>
  <si>
    <t>75102</t>
  </si>
  <si>
    <t>The Amber SS II</t>
  </si>
  <si>
    <t>75103</t>
  </si>
  <si>
    <t>Madhav &amp; Sharda Sinha Prize for Quality &amp; Innovati</t>
  </si>
  <si>
    <t>75104</t>
  </si>
  <si>
    <t>Madhav &amp; Sharda Sinha SS for Quality &amp; Innovations</t>
  </si>
  <si>
    <t>AgnesJeanBaptisteFontaine MAIG Awd for FirstNtnStd</t>
  </si>
  <si>
    <t>75106</t>
  </si>
  <si>
    <t>Centennial Institute Fund</t>
  </si>
  <si>
    <t>75107</t>
  </si>
  <si>
    <t>GS Block Grant - Applied Computer Science</t>
  </si>
  <si>
    <t>75108</t>
  </si>
  <si>
    <t>GS Block Grant - Applied Economics - ERDC</t>
  </si>
  <si>
    <t>75109</t>
  </si>
  <si>
    <t>GS Block Grant - Bioscience</t>
  </si>
  <si>
    <t>GS Block Grant - Criminal Justice</t>
  </si>
  <si>
    <t>75111</t>
  </si>
  <si>
    <t>GS Block Grant - Cultural Studies</t>
  </si>
  <si>
    <t>75112</t>
  </si>
  <si>
    <t>GS Block Grant -Environment &amp; Social Change (MESC)</t>
  </si>
  <si>
    <t>75113</t>
  </si>
  <si>
    <t>GS Block Grant - Indigenous Governance</t>
  </si>
  <si>
    <t>75114</t>
  </si>
  <si>
    <t>D.W.Beatie Templum Sion Lodge of Freemasons Award</t>
  </si>
  <si>
    <t>76000</t>
  </si>
  <si>
    <t>Derek Wong Mem. Prize</t>
  </si>
  <si>
    <t>76001</t>
  </si>
  <si>
    <t>The Dean's Bursary Fund - Current Trust</t>
  </si>
  <si>
    <t>76002</t>
  </si>
  <si>
    <t>John Bulman Coll. Entr. SS</t>
  </si>
  <si>
    <t>76004</t>
  </si>
  <si>
    <t>Antenbring Family Bursary</t>
  </si>
  <si>
    <t>76005</t>
  </si>
  <si>
    <t>Bruce Baragar Mem. Bursary</t>
  </si>
  <si>
    <t>76007</t>
  </si>
  <si>
    <t>Domo Scholars Bursary Award</t>
  </si>
  <si>
    <t>76008</t>
  </si>
  <si>
    <t>Murray C. Coppinger Mem Burs</t>
  </si>
  <si>
    <t>76009</t>
  </si>
  <si>
    <t>CLOSED Collegiate SS &amp; Bursaries</t>
  </si>
  <si>
    <t>76010</t>
  </si>
  <si>
    <t>Bmo Model School Bursary</t>
  </si>
  <si>
    <t>76011</t>
  </si>
  <si>
    <t>Model School - Bursary</t>
  </si>
  <si>
    <t>76012</t>
  </si>
  <si>
    <t>D. B. Pitblado  Mem. Coll Burs</t>
  </si>
  <si>
    <t>76013</t>
  </si>
  <si>
    <t>Marion More Memorial Bursary</t>
  </si>
  <si>
    <t>76014</t>
  </si>
  <si>
    <t>United Church Coll. Bursary</t>
  </si>
  <si>
    <t>76015</t>
  </si>
  <si>
    <t>Janice(Pitblado)Raleigh Burs.</t>
  </si>
  <si>
    <t>76016</t>
  </si>
  <si>
    <t>Douglas Family Bursary</t>
  </si>
  <si>
    <t>76017</t>
  </si>
  <si>
    <t>L. Asper Family Coll. Bursary</t>
  </si>
  <si>
    <t>76018</t>
  </si>
  <si>
    <t>Ross Robinson Fam Coll Busary</t>
  </si>
  <si>
    <t>76019</t>
  </si>
  <si>
    <t>Cn Model School Bursary</t>
  </si>
  <si>
    <t>76020</t>
  </si>
  <si>
    <t>Grace Little Coll Bursary</t>
  </si>
  <si>
    <t>76022</t>
  </si>
  <si>
    <t>L Beck/C Mcintosh Model Sch B</t>
  </si>
  <si>
    <t>76023</t>
  </si>
  <si>
    <t>Collegiate Special Bursary</t>
  </si>
  <si>
    <t>76024</t>
  </si>
  <si>
    <t>Johnston Family Bursary</t>
  </si>
  <si>
    <t>76025</t>
  </si>
  <si>
    <t>Marjorie Jean Macdonald Burs</t>
  </si>
  <si>
    <t>76026</t>
  </si>
  <si>
    <t>Class Of 1981 Bursary Fund</t>
  </si>
  <si>
    <t>76027</t>
  </si>
  <si>
    <t>Robert A. Anderson Mem Prize</t>
  </si>
  <si>
    <t>76028</t>
  </si>
  <si>
    <t>Odyssey:C.Creat.Writing Prize</t>
  </si>
  <si>
    <t>76029</t>
  </si>
  <si>
    <t>Coll.Prize-Creative Writ. 31G</t>
  </si>
  <si>
    <t>76031</t>
  </si>
  <si>
    <t>E. Mills Prz In Math 40S</t>
  </si>
  <si>
    <t>76032</t>
  </si>
  <si>
    <t>Murray Mem Prize-Eng 30S</t>
  </si>
  <si>
    <t>76033</t>
  </si>
  <si>
    <t>John Ting Memorial Prize</t>
  </si>
  <si>
    <t>76034</t>
  </si>
  <si>
    <t>Collegiate Alumni Medal</t>
  </si>
  <si>
    <t>76035</t>
  </si>
  <si>
    <t>Governor Generals Medal</t>
  </si>
  <si>
    <t>76036</t>
  </si>
  <si>
    <t>University Medal</t>
  </si>
  <si>
    <t>76037</t>
  </si>
  <si>
    <t>Deans Medal</t>
  </si>
  <si>
    <t>76038</t>
  </si>
  <si>
    <t>Wesley Medal</t>
  </si>
  <si>
    <t>76039</t>
  </si>
  <si>
    <t>Coll Alumni Association Prize</t>
  </si>
  <si>
    <t>76040</t>
  </si>
  <si>
    <t>Coll Alumni 25 Year Prize</t>
  </si>
  <si>
    <t>76041</t>
  </si>
  <si>
    <t>Lawrence F. Schmidt Mem. Prize</t>
  </si>
  <si>
    <t>76042</t>
  </si>
  <si>
    <t>Hunter Coll. Alumni Prize</t>
  </si>
  <si>
    <t>76043</t>
  </si>
  <si>
    <t>Millennium Ent. SS - Coll.</t>
  </si>
  <si>
    <t>76044</t>
  </si>
  <si>
    <t>Irving L. Hechter Mem. SS</t>
  </si>
  <si>
    <t>76045</t>
  </si>
  <si>
    <t>Bell Media Collegiate SS</t>
  </si>
  <si>
    <t>76046</t>
  </si>
  <si>
    <t>Irene Bennett Mem. Ent. SS</t>
  </si>
  <si>
    <t>76047</t>
  </si>
  <si>
    <t>D Bubis Mb Cycling Assc Col SS</t>
  </si>
  <si>
    <t>76048</t>
  </si>
  <si>
    <t>Class Of '83 Entrance SS.</t>
  </si>
  <si>
    <t>76049</t>
  </si>
  <si>
    <t>Coll Entrance SS. Senior 3</t>
  </si>
  <si>
    <t>76050</t>
  </si>
  <si>
    <t>Coll Entrance SS. Senior 4</t>
  </si>
  <si>
    <t>76051</t>
  </si>
  <si>
    <t>Coll Students Assoc. (77-78)</t>
  </si>
  <si>
    <t>76052</t>
  </si>
  <si>
    <t>Kennedy Mem. SS</t>
  </si>
  <si>
    <t>76053</t>
  </si>
  <si>
    <t>Wm Rutherford Mem. SS</t>
  </si>
  <si>
    <t>76054</t>
  </si>
  <si>
    <t>Tomlinson Mem. SS Sr. 3 &amp; 4</t>
  </si>
  <si>
    <t>76055</t>
  </si>
  <si>
    <t>Stewart Family SS Adult Col</t>
  </si>
  <si>
    <t>76056</t>
  </si>
  <si>
    <t>Coll. Silver Jubilee Ent. SS</t>
  </si>
  <si>
    <t>76057</t>
  </si>
  <si>
    <t>K.Cullen(O'Connell)Memorial SS</t>
  </si>
  <si>
    <t>76058</t>
  </si>
  <si>
    <t>Coll Alumni Entrance SS</t>
  </si>
  <si>
    <t>76059</t>
  </si>
  <si>
    <t>Dejong Coll Alumni SS</t>
  </si>
  <si>
    <t>76060</t>
  </si>
  <si>
    <t>Grace Little Memorial Bursary</t>
  </si>
  <si>
    <t>76061</t>
  </si>
  <si>
    <t>Thorne Bursary</t>
  </si>
  <si>
    <t>76063</t>
  </si>
  <si>
    <t>Howard Mathieson Entrance Sch</t>
  </si>
  <si>
    <t>76064</t>
  </si>
  <si>
    <t>Collegiate Entrance Scholarship-Senior 2</t>
  </si>
  <si>
    <t>76065</t>
  </si>
  <si>
    <t>Danny Bubis Fund</t>
  </si>
  <si>
    <t>76066</t>
  </si>
  <si>
    <t>Collegiate Special Faculty Prize</t>
  </si>
  <si>
    <t>76067</t>
  </si>
  <si>
    <t>Chancellor's Medal</t>
  </si>
  <si>
    <t>76068</t>
  </si>
  <si>
    <t>President's Medal</t>
  </si>
  <si>
    <t>76069</t>
  </si>
  <si>
    <t>Collegiate Dean's Full Tuition Bursary</t>
  </si>
  <si>
    <t>76070</t>
  </si>
  <si>
    <t>C.N. Halstead Prize in History 30S</t>
  </si>
  <si>
    <t>76071</t>
  </si>
  <si>
    <t>Shanker Memorial Prize - Collegiate</t>
  </si>
  <si>
    <t>76072</t>
  </si>
  <si>
    <t>United College Graduate Bursary</t>
  </si>
  <si>
    <t>76073</t>
  </si>
  <si>
    <t>J.J. Silver Prize in Chemistry 40S</t>
  </si>
  <si>
    <t>76074</t>
  </si>
  <si>
    <t>Pinnacle Staffing Model School Bursary</t>
  </si>
  <si>
    <t>76075</t>
  </si>
  <si>
    <t>The Adrienne and Brian Katz Family Collegiate SS</t>
  </si>
  <si>
    <t>76076</t>
  </si>
  <si>
    <t>UW 50th Anniversary Collegiate Scholarship</t>
  </si>
  <si>
    <t>76077</t>
  </si>
  <si>
    <t>Dean’s Continuing SS Fund</t>
  </si>
  <si>
    <t>76078</t>
  </si>
  <si>
    <t>Wayne Christianson Collegiate</t>
  </si>
  <si>
    <t>76080</t>
  </si>
  <si>
    <t>Collegiate Class of 2021 Bursary</t>
  </si>
  <si>
    <t>76081</t>
  </si>
  <si>
    <t>Lorette Lajoie Collegiate Mem SS Fund</t>
  </si>
  <si>
    <t>76082</t>
  </si>
  <si>
    <t>Howie Goldberg Memorial Award</t>
  </si>
  <si>
    <t>76083</t>
  </si>
  <si>
    <t>Collegiate International SS Fund</t>
  </si>
  <si>
    <t>76084</t>
  </si>
  <si>
    <t>Job Yellowhead Model School Award</t>
  </si>
  <si>
    <t>77000</t>
  </si>
  <si>
    <t>Dce Staff Scholarship</t>
  </si>
  <si>
    <t>77001</t>
  </si>
  <si>
    <t>Gwen Axworthy Bursary</t>
  </si>
  <si>
    <t>77002</t>
  </si>
  <si>
    <t>Harold Buchwald Bursary</t>
  </si>
  <si>
    <t>77003</t>
  </si>
  <si>
    <t>Helen Maroy Memorial Bursary</t>
  </si>
  <si>
    <t>77004</t>
  </si>
  <si>
    <t>Curtis Nordman Burs. In C. Ed</t>
  </si>
  <si>
    <t>Connor,Clark,Lunn Bk.Pz-C.Ed.</t>
  </si>
  <si>
    <t>77006</t>
  </si>
  <si>
    <t>Continuing Education SS.</t>
  </si>
  <si>
    <t>77007</t>
  </si>
  <si>
    <t>Stewart Family SS Adult Pace</t>
  </si>
  <si>
    <t>77008</t>
  </si>
  <si>
    <t>Mb Artist Culture Mgmt Burs</t>
  </si>
  <si>
    <t>77009</t>
  </si>
  <si>
    <t>55 Plus Tuition Fund-Prof</t>
  </si>
  <si>
    <t>Educational Assistant Diploma Program Award (PACE)</t>
  </si>
  <si>
    <t>77011</t>
  </si>
  <si>
    <t>Jonah Dueck Autism SS Fund</t>
  </si>
  <si>
    <t>77500</t>
  </si>
  <si>
    <t>Margaret Wright Award</t>
  </si>
  <si>
    <t>77501</t>
  </si>
  <si>
    <t>ASCF - Henry Budd College</t>
  </si>
  <si>
    <t>77502</t>
  </si>
  <si>
    <t>Reverend Robert A. Kayes Bursary</t>
  </si>
  <si>
    <t>77503</t>
  </si>
  <si>
    <t>SPE Bursary - Bethania/Donwood/Concordia</t>
  </si>
  <si>
    <t>77600</t>
  </si>
  <si>
    <t>ELP Explore Bursary</t>
  </si>
  <si>
    <t>77601</t>
  </si>
  <si>
    <t>ELP Emergency Bursary</t>
  </si>
  <si>
    <t>79000</t>
  </si>
  <si>
    <t>Len Cariou Award</t>
  </si>
  <si>
    <t>79001</t>
  </si>
  <si>
    <t>F/A Excel Undergradteach Award</t>
  </si>
  <si>
    <t>79002</t>
  </si>
  <si>
    <t>Rhetoric, Writing &amp; Comm Grad</t>
  </si>
  <si>
    <t>79003</t>
  </si>
  <si>
    <t>Sociology Dept SS &amp; Bursary</t>
  </si>
  <si>
    <t>79004</t>
  </si>
  <si>
    <t>Eleonore Gendron Mem. Bursary</t>
  </si>
  <si>
    <t>79005</t>
  </si>
  <si>
    <t>Janis Thiessen Fund</t>
  </si>
  <si>
    <t>79006</t>
  </si>
  <si>
    <t>Aleshka Family SS - Psychology</t>
  </si>
  <si>
    <t>79007</t>
  </si>
  <si>
    <t>Joe Bova Scholarship</t>
  </si>
  <si>
    <t>79008</t>
  </si>
  <si>
    <t>History Faculty SS</t>
  </si>
  <si>
    <t>79009</t>
  </si>
  <si>
    <t>Psychology SS &amp; Bursary Fund</t>
  </si>
  <si>
    <t>79010</t>
  </si>
  <si>
    <t>Ana Marquez-Greene Bursary</t>
  </si>
  <si>
    <t>79011</t>
  </si>
  <si>
    <t>Dr. Rabbi Neal Rose Bursary</t>
  </si>
  <si>
    <t>79012</t>
  </si>
  <si>
    <t>Fac Bus/Econ Student Award</t>
  </si>
  <si>
    <t>79013</t>
  </si>
  <si>
    <t>Soc Mgmt Acc Of Mb(Cma) SS</t>
  </si>
  <si>
    <t>79014</t>
  </si>
  <si>
    <t>Ag - Masters Program - SS</t>
  </si>
  <si>
    <t>79015</t>
  </si>
  <si>
    <t>Criminal Justice Law Ss</t>
  </si>
  <si>
    <t>79016</t>
  </si>
  <si>
    <t>Friesen-Wendl Corrections Mem Schol</t>
  </si>
  <si>
    <t>79017</t>
  </si>
  <si>
    <t>Criminal Justice/Police Sc</t>
  </si>
  <si>
    <t>79018</t>
  </si>
  <si>
    <t>Current Gift Fund Stdt. Awd</t>
  </si>
  <si>
    <t>79019</t>
  </si>
  <si>
    <t>Entrance SS Hold Acc 2015/16</t>
  </si>
  <si>
    <t>79020</t>
  </si>
  <si>
    <t>Scholarship Endowment Fund</t>
  </si>
  <si>
    <t>79021</t>
  </si>
  <si>
    <t>International Students SS Prog</t>
  </si>
  <si>
    <t>79022</t>
  </si>
  <si>
    <t>Joseph Secter SS</t>
  </si>
  <si>
    <t>79023</t>
  </si>
  <si>
    <t>Julia Romanow-Bear Scholarship</t>
  </si>
  <si>
    <t>79024</t>
  </si>
  <si>
    <t>David Anderson Award</t>
  </si>
  <si>
    <t>79026</t>
  </si>
  <si>
    <t>Conflict Res Int Devel SS Awar</t>
  </si>
  <si>
    <t>79027</t>
  </si>
  <si>
    <t>Amy Gilbert Memorial Award</t>
  </si>
  <si>
    <t>79028</t>
  </si>
  <si>
    <t>Geography-SS/Bursary Fund</t>
  </si>
  <si>
    <t>79029</t>
  </si>
  <si>
    <t>Ric Moodie Prize</t>
  </si>
  <si>
    <t>79030</t>
  </si>
  <si>
    <t>Foreman Fund For G/H Residents</t>
  </si>
  <si>
    <t>79031</t>
  </si>
  <si>
    <t>Portsmouth Res Tribute SS</t>
  </si>
  <si>
    <t>79032</t>
  </si>
  <si>
    <t>Philipp Scholarship</t>
  </si>
  <si>
    <t>79033</t>
  </si>
  <si>
    <t>Science SS &amp; Bursary Fund</t>
  </si>
  <si>
    <t>79034</t>
  </si>
  <si>
    <t>R. A . Johnston Aborig Award</t>
  </si>
  <si>
    <t>79035</t>
  </si>
  <si>
    <t>Charles Univ. Stdt. Exchange</t>
  </si>
  <si>
    <t>79037</t>
  </si>
  <si>
    <t>Harvey Secter Prize</t>
  </si>
  <si>
    <t>79038</t>
  </si>
  <si>
    <t>U Of W/E&amp;A Rogers SS Enhmt.Fnd</t>
  </si>
  <si>
    <t>79039</t>
  </si>
  <si>
    <t>Ann &amp; Irvin Strub Mem. Bursary</t>
  </si>
  <si>
    <t>79040</t>
  </si>
  <si>
    <t>Intl Student Emergency Assist</t>
  </si>
  <si>
    <t>79041</t>
  </si>
  <si>
    <t>Vasyl (Bill) Balan Int’l Students from Ukraine Bur</t>
  </si>
  <si>
    <t>79042</t>
  </si>
  <si>
    <t>Sherman Kreiner CRC 1.0 &amp; 2.0 Empl Tuit SS.</t>
  </si>
  <si>
    <t>79043</t>
  </si>
  <si>
    <t>Vivian Doris Glass Memorial Scholarship</t>
  </si>
  <si>
    <t>79044</t>
  </si>
  <si>
    <t>CanadianAthleticTherapists AssocStudent Lead Award</t>
  </si>
  <si>
    <t>79045</t>
  </si>
  <si>
    <t>Mature-Student SS</t>
  </si>
  <si>
    <t>79046</t>
  </si>
  <si>
    <t>Mineral Society of Man. Prize in Geology</t>
  </si>
  <si>
    <t>79047</t>
  </si>
  <si>
    <t>Ray Valdemar Pedersen Bursary</t>
  </si>
  <si>
    <t>79048</t>
  </si>
  <si>
    <t>The Red River Cooperative SS for Cooperative Stud</t>
  </si>
  <si>
    <t>79051</t>
  </si>
  <si>
    <t>Masters in ERDE Prize</t>
  </si>
  <si>
    <t>79052</t>
  </si>
  <si>
    <t>Larry Morrissette Memorial Scholarship</t>
  </si>
  <si>
    <t>79053</t>
  </si>
  <si>
    <t>Disabilities Studies Scholarship</t>
  </si>
  <si>
    <t>79054</t>
  </si>
  <si>
    <t>Geography Graduate Supervisory Scholarship</t>
  </si>
  <si>
    <t>79056</t>
  </si>
  <si>
    <t>Barbara Read Award</t>
  </si>
  <si>
    <t>79057</t>
  </si>
  <si>
    <t>The UW Golden Key Chapter In-Course SS</t>
  </si>
  <si>
    <t>79058</t>
  </si>
  <si>
    <t>Cameron Glen Cranston Memorial Bursary</t>
  </si>
  <si>
    <t>79059</t>
  </si>
  <si>
    <t>The UW Classics Students Association Scholarship</t>
  </si>
  <si>
    <t>79060</t>
  </si>
  <si>
    <t>The IATSE Local 856 Film Technicians Union Award</t>
  </si>
  <si>
    <t>79061</t>
  </si>
  <si>
    <t>Environmental Awareness and Impact Scholarship</t>
  </si>
  <si>
    <t>79062</t>
  </si>
  <si>
    <t>The Judith F. Gainsbury Mem SS in Creative Writing</t>
  </si>
  <si>
    <t>79063</t>
  </si>
  <si>
    <t>Kim Monson Bursary Fund</t>
  </si>
  <si>
    <t>79064</t>
  </si>
  <si>
    <t>UW Alumni Association 2SLGBTQ* Student Award</t>
  </si>
  <si>
    <t>79067</t>
  </si>
  <si>
    <t>Joseph Zuken Scholarship</t>
  </si>
  <si>
    <t>79068</t>
  </si>
  <si>
    <t>Rodrigue Baccus Awd Supp Div in Finance</t>
  </si>
  <si>
    <t>79069</t>
  </si>
  <si>
    <t>Dr. Tanya Elez Bursary</t>
  </si>
  <si>
    <t>79070</t>
  </si>
  <si>
    <t>John R Smyth Bursary</t>
  </si>
  <si>
    <t>79071</t>
  </si>
  <si>
    <t>Dr. Mary Warmbrod Bursary</t>
  </si>
  <si>
    <t>79072</t>
  </si>
  <si>
    <t>Kunstatter Family Bursary in Physics</t>
  </si>
  <si>
    <t>79073</t>
  </si>
  <si>
    <t>Mr and Mrs ONG Hoo Hong Burs for Creative Writing</t>
  </si>
  <si>
    <t>79074</t>
  </si>
  <si>
    <t>Henry Enns International Scholarship Fund</t>
  </si>
  <si>
    <t>79075</t>
  </si>
  <si>
    <t>Jim Silver Award</t>
  </si>
  <si>
    <t>79076</t>
  </si>
  <si>
    <t>Krahn Family Award</t>
  </si>
  <si>
    <t>79077</t>
  </si>
  <si>
    <t>Jake MacDonald Writers' Fund</t>
  </si>
  <si>
    <t>79078</t>
  </si>
  <si>
    <t>Ken Rosenberg Fund</t>
  </si>
  <si>
    <t>79079</t>
  </si>
  <si>
    <t>The McIntyre Prize</t>
  </si>
  <si>
    <t>79080</t>
  </si>
  <si>
    <t>The Santesso Prize</t>
  </si>
  <si>
    <t>79081</t>
  </si>
  <si>
    <t>Student to Student Award</t>
  </si>
  <si>
    <t>79082</t>
  </si>
  <si>
    <t>The Conny S Anderson Memorial SS</t>
  </si>
  <si>
    <t>79083</t>
  </si>
  <si>
    <t>Transit Subsidy Program</t>
  </si>
  <si>
    <t>79084</t>
  </si>
  <si>
    <t>Global Affairs’ Study in Canada SS</t>
  </si>
  <si>
    <t>79085</t>
  </si>
  <si>
    <t>CLOSED 20220420 EngGeoscientistMBCentennialEntSS</t>
  </si>
  <si>
    <t>79086</t>
  </si>
  <si>
    <t>Alumni SS in Chem or Biochem (Hons)</t>
  </si>
  <si>
    <t>79087</t>
  </si>
  <si>
    <t>FIRMA Foreign Exch Bursary in Bus and Ecom</t>
  </si>
  <si>
    <t>79088</t>
  </si>
  <si>
    <t>Kathleen Hughes Bursary</t>
  </si>
  <si>
    <t>79089</t>
  </si>
  <si>
    <t>UWSA Student Conf/Travel Fund Award</t>
  </si>
  <si>
    <t>79090</t>
  </si>
  <si>
    <t>Alumni Prof SS in Chem or Biochem</t>
  </si>
  <si>
    <t>79091</t>
  </si>
  <si>
    <t>The Campus Anti-Racism Recog Awd</t>
  </si>
  <si>
    <t>79092</t>
  </si>
  <si>
    <t>The Campus Indigenization Awd</t>
  </si>
  <si>
    <t>79093</t>
  </si>
  <si>
    <t>Leo Panitch Comm Outreach Awd at Merchants Corner</t>
  </si>
  <si>
    <t>79094</t>
  </si>
  <si>
    <t>Leon Panitch Awd at Merchants</t>
  </si>
  <si>
    <t>79095</t>
  </si>
  <si>
    <t>Zainab Eshagi Mem Fund</t>
  </si>
  <si>
    <t>79096</t>
  </si>
  <si>
    <t>Henry Mak Memorial Award</t>
  </si>
  <si>
    <t>79097</t>
  </si>
  <si>
    <t>Mark Golden SS Fund</t>
  </si>
  <si>
    <t>79098</t>
  </si>
  <si>
    <t>Maddison Yetman Mem SS</t>
  </si>
  <si>
    <t>79099</t>
  </si>
  <si>
    <t>The Empowerment SS</t>
  </si>
  <si>
    <t>79100</t>
  </si>
  <si>
    <t>Cameron Family SS in Economics</t>
  </si>
  <si>
    <t>79101</t>
  </si>
  <si>
    <t>Dr John Randall Hofley Entrance Awd</t>
  </si>
  <si>
    <t>79102</t>
  </si>
  <si>
    <t>Scholars at Risk Fund</t>
  </si>
  <si>
    <t>79103</t>
  </si>
  <si>
    <t>Indigenous Land-Based Language Learning Fund</t>
  </si>
  <si>
    <t>79104</t>
  </si>
  <si>
    <t>Govt Skills Opp Award</t>
  </si>
  <si>
    <t>79105</t>
  </si>
  <si>
    <t>Matthew Pearce Thordarson Convocation Prize</t>
  </si>
  <si>
    <t>79106</t>
  </si>
  <si>
    <t>Howard Curle Memorial SS</t>
  </si>
  <si>
    <t>80000</t>
  </si>
  <si>
    <t>Future Fund - President's Office</t>
  </si>
  <si>
    <t>80001</t>
  </si>
  <si>
    <t>Future Fund-Dean Of Science</t>
  </si>
  <si>
    <t>80002</t>
  </si>
  <si>
    <t>Future Fund-Dean Kinesiology</t>
  </si>
  <si>
    <t>80003</t>
  </si>
  <si>
    <t>Future Fund-Dean Of Education</t>
  </si>
  <si>
    <t>80004</t>
  </si>
  <si>
    <t>Future Fund-Dean Of Arts</t>
  </si>
  <si>
    <t>80005</t>
  </si>
  <si>
    <t>Future Fund-Dean Of Library</t>
  </si>
  <si>
    <t>80006</t>
  </si>
  <si>
    <t>Future Fund-Pace</t>
  </si>
  <si>
    <t>80007</t>
  </si>
  <si>
    <t>Future Fund - AVP Community</t>
  </si>
  <si>
    <t>80008</t>
  </si>
  <si>
    <t>Future Fund-Dean Bus/Economic</t>
  </si>
  <si>
    <t>80009</t>
  </si>
  <si>
    <t>Future Fund-Dean Of Theology</t>
  </si>
  <si>
    <t>80010</t>
  </si>
  <si>
    <t>Future Fund-Dean Of Collegiate</t>
  </si>
  <si>
    <t>80011</t>
  </si>
  <si>
    <t>Future Fund-Global College</t>
  </si>
  <si>
    <t>80012</t>
  </si>
  <si>
    <t>Future Fund - Sociology</t>
  </si>
  <si>
    <t>80013</t>
  </si>
  <si>
    <t>Future Fund - Psychology</t>
  </si>
  <si>
    <t>80014</t>
  </si>
  <si>
    <t>Future Fund - History</t>
  </si>
  <si>
    <t>80015</t>
  </si>
  <si>
    <t>The Future Fund (Endowed)</t>
  </si>
  <si>
    <t>80016</t>
  </si>
  <si>
    <t>Future Fund - Classics</t>
  </si>
  <si>
    <t>80017</t>
  </si>
  <si>
    <t>Future Fund English Dept.</t>
  </si>
  <si>
    <t>80018</t>
  </si>
  <si>
    <t>Future Fund Geography</t>
  </si>
  <si>
    <t>80019</t>
  </si>
  <si>
    <t>Future Fund Compus Sustain</t>
  </si>
  <si>
    <t>80020</t>
  </si>
  <si>
    <t>Future Fund - Theatre And Film</t>
  </si>
  <si>
    <t>80021</t>
  </si>
  <si>
    <t>Future Fund-Online Education</t>
  </si>
  <si>
    <t>80022</t>
  </si>
  <si>
    <t>Future Fund - Philosophy</t>
  </si>
  <si>
    <t>80023</t>
  </si>
  <si>
    <t>Future Fund-Religion &amp; Culture</t>
  </si>
  <si>
    <t>80024</t>
  </si>
  <si>
    <t>F F -  Modern Lang/Lit Spanish</t>
  </si>
  <si>
    <t>80025</t>
  </si>
  <si>
    <t>F F-Women'S &amp; Gender Studies</t>
  </si>
  <si>
    <t>80026</t>
  </si>
  <si>
    <t>Future Fund Math &amp; Statistics</t>
  </si>
  <si>
    <t>80027</t>
  </si>
  <si>
    <t>Future Fund - Physics</t>
  </si>
  <si>
    <t>80028</t>
  </si>
  <si>
    <t>Future - Athletic SS</t>
  </si>
  <si>
    <t>80029</t>
  </si>
  <si>
    <t>Future - Ath. SS-Men'S Bb</t>
  </si>
  <si>
    <t>80030</t>
  </si>
  <si>
    <t>Facultly Bus Economics Future</t>
  </si>
  <si>
    <t>80031</t>
  </si>
  <si>
    <t>Global Coll El Tassi Lecture - GC Exec Director</t>
  </si>
  <si>
    <t>80032</t>
  </si>
  <si>
    <t>Bonnycastle Lecture Series</t>
  </si>
  <si>
    <t>80033</t>
  </si>
  <si>
    <t>Aboriginal Child Literacy Fund</t>
  </si>
  <si>
    <t>80034</t>
  </si>
  <si>
    <t>Gardiner Fund</t>
  </si>
  <si>
    <t>80035</t>
  </si>
  <si>
    <t>Hunter Lecture Series</t>
  </si>
  <si>
    <t>80036</t>
  </si>
  <si>
    <t>Laird Fund</t>
  </si>
  <si>
    <t>80037</t>
  </si>
  <si>
    <t>Newcombe Family Foundation</t>
  </si>
  <si>
    <t>80038</t>
  </si>
  <si>
    <t>S Walsh/L Lidwig Daycare Burs</t>
  </si>
  <si>
    <t>80039</t>
  </si>
  <si>
    <t>Dr T Kinew Fund Promo Culture</t>
  </si>
  <si>
    <t>80040</t>
  </si>
  <si>
    <t>Daly Family Endowment</t>
  </si>
  <si>
    <t>80042</t>
  </si>
  <si>
    <t>Grad Studies Eng Cul Endow</t>
  </si>
  <si>
    <t>80043</t>
  </si>
  <si>
    <t>N C  Cdn Hist  Chgned To 4483</t>
  </si>
  <si>
    <t>80045</t>
  </si>
  <si>
    <t>Wesley Hall Grand Piano</t>
  </si>
  <si>
    <t>80046</t>
  </si>
  <si>
    <t>Duckworth Fund</t>
  </si>
  <si>
    <t>80047</t>
  </si>
  <si>
    <t>Model School - Capital</t>
  </si>
  <si>
    <t>80048</t>
  </si>
  <si>
    <t>T-21 Theatre Equipment</t>
  </si>
  <si>
    <t>80049</t>
  </si>
  <si>
    <t>Collegiate - Capital Projects</t>
  </si>
  <si>
    <t>80050</t>
  </si>
  <si>
    <t>Science Building Phase 1</t>
  </si>
  <si>
    <t>80051</t>
  </si>
  <si>
    <t>Theatre (T21)</t>
  </si>
  <si>
    <t>80052</t>
  </si>
  <si>
    <t>Duckworth Centre</t>
  </si>
  <si>
    <t>80053</t>
  </si>
  <si>
    <t>Collegiate Stdt. Access 2</t>
  </si>
  <si>
    <t>80054</t>
  </si>
  <si>
    <t>Aboriginal Student Centre</t>
  </si>
  <si>
    <t>80055</t>
  </si>
  <si>
    <t>General Capital Campaign</t>
  </si>
  <si>
    <t>80056</t>
  </si>
  <si>
    <t>Carl Ridd Sanctuary Rest Fund</t>
  </si>
  <si>
    <t>80057</t>
  </si>
  <si>
    <t>Spence Street Redevelopment</t>
  </si>
  <si>
    <t>80058</t>
  </si>
  <si>
    <t>College Of The Environment-Cap</t>
  </si>
  <si>
    <t>80059</t>
  </si>
  <si>
    <t>Theatre Capital - Seats</t>
  </si>
  <si>
    <t>80060</t>
  </si>
  <si>
    <t>460 Ptge - Fac. B &amp; E- Capital</t>
  </si>
  <si>
    <t>80062</t>
  </si>
  <si>
    <t>Field House</t>
  </si>
  <si>
    <t>80063</t>
  </si>
  <si>
    <t>Wesmen Bleacher Seat Fund</t>
  </si>
  <si>
    <t>80064</t>
  </si>
  <si>
    <t>UWSA Building Fund</t>
  </si>
  <si>
    <t>80065</t>
  </si>
  <si>
    <t>UWSA Capital Campaign</t>
  </si>
  <si>
    <t>80066</t>
  </si>
  <si>
    <t>Theology Endowment Fund</t>
  </si>
  <si>
    <t>80067</t>
  </si>
  <si>
    <t>Coll.Equip.&amp;Teaching Resources</t>
  </si>
  <si>
    <t>80068</t>
  </si>
  <si>
    <t>President'S Innovat.Projects</t>
  </si>
  <si>
    <t>80069</t>
  </si>
  <si>
    <t>Research And Equipment</t>
  </si>
  <si>
    <t>80070</t>
  </si>
  <si>
    <t>Ecology Evo Conserv Lingle Lab</t>
  </si>
  <si>
    <t>80071</t>
  </si>
  <si>
    <t>EEC Praire Grassland Macintyre</t>
  </si>
  <si>
    <t>80072</t>
  </si>
  <si>
    <t>Support Housing Discretionary</t>
  </si>
  <si>
    <t>80073</t>
  </si>
  <si>
    <t>John Clake Seniors Well Being</t>
  </si>
  <si>
    <t>80074</t>
  </si>
  <si>
    <t>Alumni Archives Fund</t>
  </si>
  <si>
    <t>80076</t>
  </si>
  <si>
    <t>Arnold Oral  History Project</t>
  </si>
  <si>
    <t>80077</t>
  </si>
  <si>
    <t>CRLS Directorship</t>
  </si>
  <si>
    <t>80078</t>
  </si>
  <si>
    <t>Chapel Fund</t>
  </si>
  <si>
    <t>80079</t>
  </si>
  <si>
    <t>Collegiate Stdt.Resource Ctr.</t>
  </si>
  <si>
    <t>80080</t>
  </si>
  <si>
    <t>Cont. Ed. Seniors Program</t>
  </si>
  <si>
    <t>80081</t>
  </si>
  <si>
    <t>C. Harvey- First Response Fund</t>
  </si>
  <si>
    <t>80082</t>
  </si>
  <si>
    <t>Model School Trust</t>
  </si>
  <si>
    <t>80083</t>
  </si>
  <si>
    <t>Foreman Fund</t>
  </si>
  <si>
    <t>80084</t>
  </si>
  <si>
    <t>Paul Fraser Theatre Fund</t>
  </si>
  <si>
    <t>80085</t>
  </si>
  <si>
    <t>Mennonite Grad Studies Felship</t>
  </si>
  <si>
    <t>80086</t>
  </si>
  <si>
    <t>The Bryan Hobson Fund</t>
  </si>
  <si>
    <t>80087</t>
  </si>
  <si>
    <t>Norman Kehler Spanish St Lib.</t>
  </si>
  <si>
    <t>80088</t>
  </si>
  <si>
    <t>Journalism Program</t>
  </si>
  <si>
    <t>80089</t>
  </si>
  <si>
    <t>Journal Of Mennonite Studies</t>
  </si>
  <si>
    <t>80090</t>
  </si>
  <si>
    <t>Prairie Jubilee Program</t>
  </si>
  <si>
    <t>80091</t>
  </si>
  <si>
    <t>President'S Aboriginal Enhance</t>
  </si>
  <si>
    <t>80092</t>
  </si>
  <si>
    <t>Miscellaneous Restricted Fund</t>
  </si>
  <si>
    <t>80093</t>
  </si>
  <si>
    <t>Primary Research Awards</t>
  </si>
  <si>
    <t>80095</t>
  </si>
  <si>
    <t>Rogers Fnd-Enhmt.Teachg/Learng</t>
  </si>
  <si>
    <t>80096</t>
  </si>
  <si>
    <t>Constance Rooke Fund</t>
  </si>
  <si>
    <t>80097</t>
  </si>
  <si>
    <t>UC Theo Sustainability Endow</t>
  </si>
  <si>
    <t>80098</t>
  </si>
  <si>
    <t>Wii Chii Waa Ka Nak</t>
  </si>
  <si>
    <t>80099</t>
  </si>
  <si>
    <t>2005 Sociology Fund</t>
  </si>
  <si>
    <t>80100</t>
  </si>
  <si>
    <t>Theology Annual Fund</t>
  </si>
  <si>
    <t>80101</t>
  </si>
  <si>
    <t>H. Sanford Riley F/ S-Cdn Hist</t>
  </si>
  <si>
    <t>80102</t>
  </si>
  <si>
    <t>Thorlakson Fund</t>
  </si>
  <si>
    <t>80103</t>
  </si>
  <si>
    <t>CRLS Documentary Research Proj</t>
  </si>
  <si>
    <t>80104</t>
  </si>
  <si>
    <t>MB Chair Global Gov Studies</t>
  </si>
  <si>
    <t>Rev. A. Suitters Memorial Fund</t>
  </si>
  <si>
    <t>80106</t>
  </si>
  <si>
    <t>U Of W St. Serv Enhancement Fd</t>
  </si>
  <si>
    <t>80107</t>
  </si>
  <si>
    <t>Natn'L Centre For Cdn History</t>
  </si>
  <si>
    <t>80108</t>
  </si>
  <si>
    <t>WCPI</t>
  </si>
  <si>
    <t>80109</t>
  </si>
  <si>
    <t>500 Friends Of Theology</t>
  </si>
  <si>
    <t>Ctr For Rupertsland Studies</t>
  </si>
  <si>
    <t>80111</t>
  </si>
  <si>
    <t>Knowles/Woodsworth Theology</t>
  </si>
  <si>
    <t>80112</t>
  </si>
  <si>
    <t>Community Athletic Programs</t>
  </si>
  <si>
    <t>80113</t>
  </si>
  <si>
    <t>CN Indigenous Centre Fund</t>
  </si>
  <si>
    <t>80114</t>
  </si>
  <si>
    <t>Northwest Fund-Rupertland Proj</t>
  </si>
  <si>
    <t>Dr. James Burns Oral Hist Ctr</t>
  </si>
  <si>
    <t>80116</t>
  </si>
  <si>
    <t>Richard Bonnycastle Oral Hist</t>
  </si>
  <si>
    <t>80117</t>
  </si>
  <si>
    <t>Garry Leach Oral Hist Director</t>
  </si>
  <si>
    <t>80118</t>
  </si>
  <si>
    <t>B.M. Sahai Fund-Cell/Molec Bio</t>
  </si>
  <si>
    <t>80119</t>
  </si>
  <si>
    <t>Coyote Dance Team Fund</t>
  </si>
  <si>
    <t>Experiential Learn Net Op Fund</t>
  </si>
  <si>
    <t>80122</t>
  </si>
  <si>
    <t>Fac Bus&amp;Econo Career Develop</t>
  </si>
  <si>
    <t>80123</t>
  </si>
  <si>
    <t>Fac Bus&amp;Econo Experiential Lea</t>
  </si>
  <si>
    <t>80124</t>
  </si>
  <si>
    <t>Chair Co-Operative Enterprises</t>
  </si>
  <si>
    <t>Visiting Lecturer Fund Sociolo</t>
  </si>
  <si>
    <t>80126</t>
  </si>
  <si>
    <t>55Plus Dedicated Class Fund</t>
  </si>
  <si>
    <t>80127</t>
  </si>
  <si>
    <t>UWPG Science Outreach Fund</t>
  </si>
  <si>
    <t>80128</t>
  </si>
  <si>
    <t>Muslim Prayer Centre Operating</t>
  </si>
  <si>
    <t>80129</t>
  </si>
  <si>
    <t>Community Christmas Event</t>
  </si>
  <si>
    <t>Exec Dir Wellness Std Life</t>
  </si>
  <si>
    <t>80131</t>
  </si>
  <si>
    <t>Field Course Donations</t>
  </si>
  <si>
    <t>80132</t>
  </si>
  <si>
    <t>Axworthy Dist Lect Social Jus</t>
  </si>
  <si>
    <t>80134</t>
  </si>
  <si>
    <t>Wii Chii Tea Fund</t>
  </si>
  <si>
    <t>Golden Future South Africa Pro</t>
  </si>
  <si>
    <t>80136</t>
  </si>
  <si>
    <t>Cdn Oral Histroy Assoc</t>
  </si>
  <si>
    <t>80137</t>
  </si>
  <si>
    <t>JDC West Bus Comp Fund</t>
  </si>
  <si>
    <t>80138</t>
  </si>
  <si>
    <t>Heritage Language Fund</t>
  </si>
  <si>
    <t>80139</t>
  </si>
  <si>
    <t>University Fund</t>
  </si>
  <si>
    <t>CATEP Emergency Loan Fund(Elf)</t>
  </si>
  <si>
    <t>80141</t>
  </si>
  <si>
    <t>Cisco Systems Chair For Tech</t>
  </si>
  <si>
    <t>80142</t>
  </si>
  <si>
    <t>E &amp; A Rogers Trust Fund (2006) - Current Trust</t>
  </si>
  <si>
    <t>Cooper Loan Fund</t>
  </si>
  <si>
    <t>80146</t>
  </si>
  <si>
    <t>WEC Access-Emerg.Loan Fund</t>
  </si>
  <si>
    <t>80148</t>
  </si>
  <si>
    <t>Macaw Insurance Premium Trust Fund</t>
  </si>
  <si>
    <t>80149</t>
  </si>
  <si>
    <t>Chair in German-Canadian Studies</t>
  </si>
  <si>
    <t>Centre for Sustainable Transportation</t>
  </si>
  <si>
    <t>80151</t>
  </si>
  <si>
    <t>Jennifer and Mary Roblin Wii Chiiwaakana</t>
  </si>
  <si>
    <t>80152</t>
  </si>
  <si>
    <t>Heritage Conservation and Gallery Space</t>
  </si>
  <si>
    <t>80153</t>
  </si>
  <si>
    <t>Gupta Canada Life Ins Premium Trust Fund</t>
  </si>
  <si>
    <t>80154</t>
  </si>
  <si>
    <t>Bat Box Project</t>
  </si>
  <si>
    <t>History &amp; Settlement of WPG Urbanism</t>
  </si>
  <si>
    <t>80156</t>
  </si>
  <si>
    <t>Tech Growth - Equip.Science Department</t>
  </si>
  <si>
    <t>80157</t>
  </si>
  <si>
    <t>Housing-Doors &amp; Windows Campaign</t>
  </si>
  <si>
    <t>80158</t>
  </si>
  <si>
    <t>Community Learning Partnership</t>
  </si>
  <si>
    <t>80159</t>
  </si>
  <si>
    <t>Collegiate Capital Campaign 2015</t>
  </si>
  <si>
    <t>India Centre Trust Account</t>
  </si>
  <si>
    <t>80161</t>
  </si>
  <si>
    <t>The Most Precious Gift: Right to Water</t>
  </si>
  <si>
    <t>80162</t>
  </si>
  <si>
    <t>Salvadoran Voices of Manitoba</t>
  </si>
  <si>
    <t>80163</t>
  </si>
  <si>
    <t>Impacts &amp; Turning Points: The Western Voice</t>
  </si>
  <si>
    <t>80164</t>
  </si>
  <si>
    <t>Sacred Seven-Health Relationship Prog</t>
  </si>
  <si>
    <t>Tomatoes and Whiteflies Project</t>
  </si>
  <si>
    <t>80166</t>
  </si>
  <si>
    <t>The Axworthy Health &amp; RecPlex Comm Chart</t>
  </si>
  <si>
    <t>80167</t>
  </si>
  <si>
    <t>United Church Research Chair in Theology</t>
  </si>
  <si>
    <t>80168</t>
  </si>
  <si>
    <t>Korean Field Study Course</t>
  </si>
  <si>
    <t>80169</t>
  </si>
  <si>
    <t>Greg Tretiak and Family SS Fund</t>
  </si>
  <si>
    <t>Anthropology Chair’s Special Discretionary Fund</t>
  </si>
  <si>
    <t>80172</t>
  </si>
  <si>
    <t>Terratech Bike Station/UWSA Bike Lab</t>
  </si>
  <si>
    <t>80173</t>
  </si>
  <si>
    <t>Soccer and Multi-Sport Academy for Newcomers Fund</t>
  </si>
  <si>
    <t>80174</t>
  </si>
  <si>
    <t>German Language Guest Speaker Fund</t>
  </si>
  <si>
    <t>Professorship in Russian Mennonite History</t>
  </si>
  <si>
    <t>80176</t>
  </si>
  <si>
    <t>Human Rights Speakers Bureau</t>
  </si>
  <si>
    <t>80177</t>
  </si>
  <si>
    <t>The Anthony-Swaity Knowledge Impact</t>
  </si>
  <si>
    <t>80178</t>
  </si>
  <si>
    <t>Knowledge Mobilization and Community</t>
  </si>
  <si>
    <t>80179</t>
  </si>
  <si>
    <t>The Miina Lamoureux Fund for Indigenous</t>
  </si>
  <si>
    <t>The UWinnipeg Golden Key Fund</t>
  </si>
  <si>
    <t>80181</t>
  </si>
  <si>
    <t>Recplex Access for All</t>
  </si>
  <si>
    <t>80182</t>
  </si>
  <si>
    <t>The UW Golden Key Chapter Convocation SS</t>
  </si>
  <si>
    <t>80183</t>
  </si>
  <si>
    <t>Pathways to Education Fund</t>
  </si>
  <si>
    <t>80184</t>
  </si>
  <si>
    <t>Merchants Corner Future Fund</t>
  </si>
  <si>
    <t>President’s Global Outreach Fund</t>
  </si>
  <si>
    <t>80186</t>
  </si>
  <si>
    <t>Drieschner Insurance Premium Trust Fund</t>
  </si>
  <si>
    <t>80187</t>
  </si>
  <si>
    <t>Indigenizing University Spaces</t>
  </si>
  <si>
    <t>80188</t>
  </si>
  <si>
    <t>Pisim Finds Her Miskanow</t>
  </si>
  <si>
    <t>80189</t>
  </si>
  <si>
    <t>Powershiek Skipperling Research</t>
  </si>
  <si>
    <t>Dr. Terry Papneja India Centre Fund</t>
  </si>
  <si>
    <t>80191</t>
  </si>
  <si>
    <t>Future Fund-Modern Languages and Literature (Ital)</t>
  </si>
  <si>
    <t>80192</t>
  </si>
  <si>
    <t>Italian Studies Conference</t>
  </si>
  <si>
    <t>80193</t>
  </si>
  <si>
    <t>Rookie League</t>
  </si>
  <si>
    <t>80194</t>
  </si>
  <si>
    <t>Future SS for Pol Sci Students</t>
  </si>
  <si>
    <t>80195</t>
  </si>
  <si>
    <t>Manitoba Metis Research</t>
  </si>
  <si>
    <t>80196</t>
  </si>
  <si>
    <t>Sparling Hall Restoration</t>
  </si>
  <si>
    <t>80197</t>
  </si>
  <si>
    <t>Philip L. Ashdown Fund to Supt UW Empl w Disabilit</t>
  </si>
  <si>
    <t>80198</t>
  </si>
  <si>
    <t>KGB Research</t>
  </si>
  <si>
    <t>80199</t>
  </si>
  <si>
    <t>University Capital Upgrades</t>
  </si>
  <si>
    <t>80200</t>
  </si>
  <si>
    <t>Italian Language Fund</t>
  </si>
  <si>
    <t>80201</t>
  </si>
  <si>
    <t>MSBI Holding Account</t>
  </si>
  <si>
    <t>80202</t>
  </si>
  <si>
    <t>Inner-City WIL Program</t>
  </si>
  <si>
    <t>80203</t>
  </si>
  <si>
    <t>Portuguese Language Fund</t>
  </si>
  <si>
    <t>80204</t>
  </si>
  <si>
    <t>HKCBA Endowment</t>
  </si>
  <si>
    <t>80205</t>
  </si>
  <si>
    <t>Mennonite Studies – Friesen Family Foundation</t>
  </si>
  <si>
    <t>80206</t>
  </si>
  <si>
    <t>Library Capital</t>
  </si>
  <si>
    <t>80208</t>
  </si>
  <si>
    <t>New Directions in the Classics Fund</t>
  </si>
  <si>
    <t>80209</t>
  </si>
  <si>
    <t>Life Insurance Premium</t>
  </si>
  <si>
    <t>80210</t>
  </si>
  <si>
    <t>Gloria Zakus Fund</t>
  </si>
  <si>
    <t>80211</t>
  </si>
  <si>
    <t>Inst for Int’l Women’s Rights (IIWR) – Global Coll</t>
  </si>
  <si>
    <t>80213</t>
  </si>
  <si>
    <t>Indigenous Summer Scholars Program (ISSP)</t>
  </si>
  <si>
    <t>80214</t>
  </si>
  <si>
    <t>Future Fund – Dean of Grad Studies</t>
  </si>
  <si>
    <t>80215</t>
  </si>
  <si>
    <t>Rebuilding the Reserve</t>
  </si>
  <si>
    <t>80216</t>
  </si>
  <si>
    <t>Masters in Enviro and Social Chg (MESC)</t>
  </si>
  <si>
    <t>80217</t>
  </si>
  <si>
    <t>Diversity Foods Support Fund</t>
  </si>
  <si>
    <t>80218</t>
  </si>
  <si>
    <t>Wesmen Athletics Program Fund</t>
  </si>
  <si>
    <t>80219</t>
  </si>
  <si>
    <t>ESDC ELCC Grant UWSA Daycare</t>
  </si>
  <si>
    <t>80220</t>
  </si>
  <si>
    <t>CATEP</t>
  </si>
  <si>
    <t>80221</t>
  </si>
  <si>
    <t>Aboriginal Student Services Centre (ASSC)</t>
  </si>
  <si>
    <t>80222</t>
  </si>
  <si>
    <t>Collegiate Alumni Assoc Endowment Fund</t>
  </si>
  <si>
    <t>80223</t>
  </si>
  <si>
    <t>Jonatan &amp; Margaret Aisicovich Fund</t>
  </si>
  <si>
    <t>82700</t>
  </si>
  <si>
    <t>Ashdown Book Fund</t>
  </si>
  <si>
    <t>82701</t>
  </si>
  <si>
    <t>Harriet Bland Library Fund</t>
  </si>
  <si>
    <t>82702</t>
  </si>
  <si>
    <t>Crabb Mem. Book Fund</t>
  </si>
  <si>
    <t>82703</t>
  </si>
  <si>
    <t>Eva Fletcher Book Fund</t>
  </si>
  <si>
    <t>82704</t>
  </si>
  <si>
    <t>Global Ethics &amp; Dialogue Fund</t>
  </si>
  <si>
    <t>82705</t>
  </si>
  <si>
    <t>Grace Church Book Fund</t>
  </si>
  <si>
    <t>82706</t>
  </si>
  <si>
    <t>Guggisberg W. African Collect</t>
  </si>
  <si>
    <t>82707</t>
  </si>
  <si>
    <t>Haig Book Fund (Campbell)</t>
  </si>
  <si>
    <t>82708</t>
  </si>
  <si>
    <t>Haig Mem. Book Fund (John T.)</t>
  </si>
  <si>
    <t>82709</t>
  </si>
  <si>
    <t>History Dept. Lib. Book Fund</t>
  </si>
  <si>
    <t>82710</t>
  </si>
  <si>
    <t>Library Book Fund - General</t>
  </si>
  <si>
    <t>82711</t>
  </si>
  <si>
    <t>Writer'S Collective-Juice Jrnl</t>
  </si>
  <si>
    <t>82712</t>
  </si>
  <si>
    <t>Library Publishing Fund</t>
  </si>
  <si>
    <t>82713</t>
  </si>
  <si>
    <t>Joe Martin Library Fund</t>
  </si>
  <si>
    <t>82714</t>
  </si>
  <si>
    <t>82715</t>
  </si>
  <si>
    <t>Newcombe Periodicals Fund</t>
  </si>
  <si>
    <t>82716</t>
  </si>
  <si>
    <t>Richardson Mem. Book Fund</t>
  </si>
  <si>
    <t>82717</t>
  </si>
  <si>
    <t>Erica&amp;Arnold Rogers Lib.Endow</t>
  </si>
  <si>
    <t>82718</t>
  </si>
  <si>
    <t>R.C.A.F. Book Fund</t>
  </si>
  <si>
    <t>82719</t>
  </si>
  <si>
    <t>Carol Shields Writer-In-Res.</t>
  </si>
  <si>
    <t>82720</t>
  </si>
  <si>
    <t>Eleanor Collins Wenners Coll.</t>
  </si>
  <si>
    <t>82721</t>
  </si>
  <si>
    <t>Williams Mem. Fund</t>
  </si>
  <si>
    <t>82722</t>
  </si>
  <si>
    <t>Wpg. Fdn. Anonymous Fund 27</t>
  </si>
  <si>
    <t>82723</t>
  </si>
  <si>
    <t>Eckhardt Lib Endow Bk Purchase</t>
  </si>
  <si>
    <t>82724</t>
  </si>
  <si>
    <t>Library Acquisition Fund</t>
  </si>
  <si>
    <t>82725</t>
  </si>
  <si>
    <t>Father Mulholland Library Fund</t>
  </si>
  <si>
    <t>82726</t>
  </si>
  <si>
    <t>Westcoast Energy Library Fund</t>
  </si>
  <si>
    <t>82727</t>
  </si>
  <si>
    <t>Edith May Graham Library Fund</t>
  </si>
  <si>
    <t>82729</t>
  </si>
  <si>
    <t>Ken &amp; Alice Hamilton Galleria</t>
  </si>
  <si>
    <t>82900</t>
  </si>
  <si>
    <t>Univ Of Wpg Fdn-Operating</t>
  </si>
  <si>
    <t>82901</t>
  </si>
  <si>
    <t>Unrestricted General Trust</t>
  </si>
  <si>
    <t>82902</t>
  </si>
  <si>
    <t>Annual Appeal</t>
  </si>
  <si>
    <t>82903</t>
  </si>
  <si>
    <t>Unrest. Strength. The Links</t>
  </si>
  <si>
    <t>82904</t>
  </si>
  <si>
    <t>Non-Donation Temp.Holding</t>
  </si>
  <si>
    <t>82905</t>
  </si>
  <si>
    <t>Collegiate Fund</t>
  </si>
  <si>
    <t>82906</t>
  </si>
  <si>
    <t>Undesignated Bequests</t>
  </si>
  <si>
    <t>82907</t>
  </si>
  <si>
    <t>Duff Roblin Award Dinner Holding Account</t>
  </si>
  <si>
    <t>82908</t>
  </si>
  <si>
    <t>Cultural Studies Graduate Scholarship - Snell, H.</t>
  </si>
  <si>
    <t>82909</t>
  </si>
  <si>
    <t>Dr. Ezzat &amp; Nabila Ibrahim GPU Education Center</t>
  </si>
  <si>
    <t>82910</t>
  </si>
  <si>
    <t>Manitoba Social Holding Account</t>
  </si>
  <si>
    <t>89900</t>
  </si>
  <si>
    <t>E &amp; A Rogers Trust Fund (2006) - Endowment</t>
  </si>
  <si>
    <t>89902</t>
  </si>
  <si>
    <t>The Dean's Bursary Fund - Endowment</t>
  </si>
  <si>
    <t>89975</t>
  </si>
  <si>
    <t>Awards Clearing</t>
  </si>
  <si>
    <t>89997</t>
  </si>
  <si>
    <t>Ext Restricted Trust Adjs</t>
  </si>
  <si>
    <t>90000</t>
  </si>
  <si>
    <t>Capital Restricted-EAL</t>
  </si>
  <si>
    <t>90001</t>
  </si>
  <si>
    <t>Capital Restricted-EAL $15m</t>
  </si>
  <si>
    <t>90002</t>
  </si>
  <si>
    <t>Capital Loan FH $23.2m</t>
  </si>
  <si>
    <t>90004</t>
  </si>
  <si>
    <t>Capital Restricted GWL $400k</t>
  </si>
  <si>
    <t>90005</t>
  </si>
  <si>
    <t>Capital Restricted Interest UW</t>
  </si>
  <si>
    <t>90006</t>
  </si>
  <si>
    <t>Capital Restricted - Fdn - Thomas Sill  $200k</t>
  </si>
  <si>
    <t>90007</t>
  </si>
  <si>
    <t>Capital Restricted - Fdn - Wawanesa $50k</t>
  </si>
  <si>
    <t>90008</t>
  </si>
  <si>
    <t>Capital Restricted-Fdn -Various</t>
  </si>
  <si>
    <t>90009</t>
  </si>
  <si>
    <t>Levy-FH</t>
  </si>
  <si>
    <t>Capital Unrestricted -Hydro Incentives Grant</t>
  </si>
  <si>
    <t>90011</t>
  </si>
  <si>
    <t>Capital Restricted - Fdn - Various</t>
  </si>
  <si>
    <t>90012</t>
  </si>
  <si>
    <t>Capital Restricted - Fdn - Gupta</t>
  </si>
  <si>
    <t>90014</t>
  </si>
  <si>
    <t>Capital Restricted - EAL - Grant</t>
  </si>
  <si>
    <t>90015</t>
  </si>
  <si>
    <t>Capital Restricted - Fdn -Various</t>
  </si>
  <si>
    <t>90016</t>
  </si>
  <si>
    <t>Levy -T21</t>
  </si>
  <si>
    <t>90017</t>
  </si>
  <si>
    <t>90019</t>
  </si>
  <si>
    <t>Capital Restricted -Art Council Grant</t>
  </si>
  <si>
    <t>90020</t>
  </si>
  <si>
    <t>90022</t>
  </si>
  <si>
    <t>Pre Leatherdale Hall Tony's space</t>
  </si>
  <si>
    <t>90023</t>
  </si>
  <si>
    <t>Capital Restricted - EAL Sustainability Grant</t>
  </si>
  <si>
    <t>90024</t>
  </si>
  <si>
    <t>90025</t>
  </si>
  <si>
    <t>Capital Unrestricted - Collegiate Funds</t>
  </si>
  <si>
    <t>90026</t>
  </si>
  <si>
    <t>90034</t>
  </si>
  <si>
    <t>Capital Restricted - EAL DM Grant $52,478.95</t>
  </si>
  <si>
    <t>90036</t>
  </si>
  <si>
    <t>90037</t>
  </si>
  <si>
    <t>90038</t>
  </si>
  <si>
    <t>Capital Restricted - MHRC Grant/Loan</t>
  </si>
  <si>
    <t>90039</t>
  </si>
  <si>
    <t>Capital Restricted - Reserve Fund</t>
  </si>
  <si>
    <t>90043</t>
  </si>
  <si>
    <t>Foundation - Leatherdale Foundation</t>
  </si>
  <si>
    <t>90044</t>
  </si>
  <si>
    <t>Education Funds for Leatherdale Hall $250k</t>
  </si>
  <si>
    <t>90046</t>
  </si>
  <si>
    <t>Land Remediation - Mucher</t>
  </si>
  <si>
    <t>90047</t>
  </si>
  <si>
    <t>EAL Grant $800k 16/17FY</t>
  </si>
  <si>
    <t>90052</t>
  </si>
  <si>
    <t>City Wpg-Tiff Grant - McFeetors Hall</t>
  </si>
  <si>
    <t>90053</t>
  </si>
  <si>
    <t>2017 2018 EAL Capital Grant</t>
  </si>
  <si>
    <t>90054</t>
  </si>
  <si>
    <t>UW Fdn Contrib</t>
  </si>
  <si>
    <t>90055</t>
  </si>
  <si>
    <t>2018 2019 EAL Capital Grant</t>
  </si>
  <si>
    <t>90056</t>
  </si>
  <si>
    <t>VP Finance Funds</t>
  </si>
  <si>
    <t>90057</t>
  </si>
  <si>
    <t>PACE internally restricted Funds for AnX</t>
  </si>
  <si>
    <t>90059</t>
  </si>
  <si>
    <t>TSC Funds-Investment in Capital Assets</t>
  </si>
  <si>
    <t>90060</t>
  </si>
  <si>
    <t>Provost &amp; VP Academic Funds</t>
  </si>
  <si>
    <t>90061</t>
  </si>
  <si>
    <t>2020 2021 EAL Capital Grant</t>
  </si>
  <si>
    <t>90062</t>
  </si>
  <si>
    <t>ELP - Renovation Ashdown</t>
  </si>
  <si>
    <t>90063</t>
  </si>
  <si>
    <t>20/21 Surplus Projects</t>
  </si>
  <si>
    <t>90064</t>
  </si>
  <si>
    <t>AV90064 2021 2022 EAL Capital Grant</t>
  </si>
  <si>
    <t>90065</t>
  </si>
  <si>
    <t>21/22 Deferred Maintenance 1.2M Grant</t>
  </si>
  <si>
    <t>90066</t>
  </si>
  <si>
    <t>AV90066 2022 2023 EAL Capital Grant</t>
  </si>
  <si>
    <t>90067</t>
  </si>
  <si>
    <t>22/23 Deferred Maintenance 1.2M Grant</t>
  </si>
  <si>
    <t>90068</t>
  </si>
  <si>
    <t>UWSA Daycare outdoor project ELCC</t>
  </si>
  <si>
    <t>90069</t>
  </si>
  <si>
    <t>AV90069 2023 2024 EAL Capital Grant</t>
  </si>
  <si>
    <t>90070</t>
  </si>
  <si>
    <t>23/24 Deferred Maintenance 1.2M Grant</t>
  </si>
  <si>
    <t>90098</t>
  </si>
  <si>
    <t>Capital Unrestricted - Pd by Operating</t>
  </si>
  <si>
    <t>Project</t>
  </si>
  <si>
    <t>Project Descr</t>
  </si>
  <si>
    <t>1000</t>
  </si>
  <si>
    <t>Trainer - Glen Bergeron</t>
  </si>
  <si>
    <t>1001</t>
  </si>
  <si>
    <t>Trainer - Jeff Billeck</t>
  </si>
  <si>
    <t>1002</t>
  </si>
  <si>
    <t>Trainer - Sarah Goold</t>
  </si>
  <si>
    <t>1003</t>
  </si>
  <si>
    <t>Trainer - Andrea Wazney</t>
  </si>
  <si>
    <t>1004</t>
  </si>
  <si>
    <t>Trainer - Ben Trunzo</t>
  </si>
  <si>
    <t>1005</t>
  </si>
  <si>
    <t>Therapist - Danielle Zelazny</t>
  </si>
  <si>
    <t>1006</t>
  </si>
  <si>
    <t>Therapist - Jason Peeler</t>
  </si>
  <si>
    <t>1007</t>
  </si>
  <si>
    <t>Therapist - John Carlo Dungca</t>
  </si>
  <si>
    <t>1008</t>
  </si>
  <si>
    <t>Therapist - Oliver Leslie</t>
  </si>
  <si>
    <t>1009</t>
  </si>
  <si>
    <t>Therapist- Michayla Esteves</t>
  </si>
  <si>
    <t>1010</t>
  </si>
  <si>
    <t>Therapist- Cristian Molina</t>
  </si>
  <si>
    <t>1100</t>
  </si>
  <si>
    <t>Athletics Wrestling - CSCM</t>
  </si>
  <si>
    <t>1101</t>
  </si>
  <si>
    <t>Athletics Wrestling - MASRC</t>
  </si>
  <si>
    <t>Athletics GVB Jr Wesmen - Club A</t>
  </si>
  <si>
    <t>1103</t>
  </si>
  <si>
    <t>Athletics GVB Jr Wesmen - Club B</t>
  </si>
  <si>
    <t>1104</t>
  </si>
  <si>
    <t>Athletics GVB Jr Wesmen - Club C</t>
  </si>
  <si>
    <t>1105</t>
  </si>
  <si>
    <t>Athletics GVB Jr Wesmen - Club D</t>
  </si>
  <si>
    <t>1106</t>
  </si>
  <si>
    <t>Athletics Curling - Men</t>
  </si>
  <si>
    <t>1107</t>
  </si>
  <si>
    <t>Athletics Curling - Women</t>
  </si>
  <si>
    <t>1108</t>
  </si>
  <si>
    <t>Athletics Baseball - Travel Subsidy</t>
  </si>
  <si>
    <t>1109</t>
  </si>
  <si>
    <t>Athletics Baseball - Camp</t>
  </si>
  <si>
    <t>1110</t>
  </si>
  <si>
    <t>Athletics MSOC Comm Train - Goalkeeper</t>
  </si>
  <si>
    <t>1111</t>
  </si>
  <si>
    <t>Athletics MSOC Comm Train - Elite Train</t>
  </si>
  <si>
    <t>1112</t>
  </si>
  <si>
    <t>Athletics MSOC Comm Train - Tryout</t>
  </si>
  <si>
    <t>1113</t>
  </si>
  <si>
    <t>Athletics GSOC Comm Train - 40 Plus</t>
  </si>
  <si>
    <t>1114</t>
  </si>
  <si>
    <t>Rec Services - Personal Training</t>
  </si>
  <si>
    <t>1115</t>
  </si>
  <si>
    <t>Athletics Fitness - Bootcamp</t>
  </si>
  <si>
    <t>1116</t>
  </si>
  <si>
    <t>Athletics Fitness - Yoga</t>
  </si>
  <si>
    <t>1401</t>
  </si>
  <si>
    <t>PACE - Intake 2014 - 1st</t>
  </si>
  <si>
    <t>1402</t>
  </si>
  <si>
    <t>PACE - Intake 2014 - 2nd</t>
  </si>
  <si>
    <t>1450</t>
  </si>
  <si>
    <t>InsCl#A18-13-Jul2017GlycolSpill</t>
  </si>
  <si>
    <t>1451</t>
  </si>
  <si>
    <t>InsCl#A18-29McFeetorsStudentDamage</t>
  </si>
  <si>
    <t>1452</t>
  </si>
  <si>
    <t>InsCl#A18-39DaycareTransformer</t>
  </si>
  <si>
    <t>1453</t>
  </si>
  <si>
    <t>InsClA19-34 Biology Freezer Breakdown</t>
  </si>
  <si>
    <t>1454</t>
  </si>
  <si>
    <t>InsCl#A19-38 Key Theft</t>
  </si>
  <si>
    <t>1455</t>
  </si>
  <si>
    <t>A19-42 RCFE pump breakdown</t>
  </si>
  <si>
    <t>1456</t>
  </si>
  <si>
    <t>A20-26 Rice Flr 1&amp;2 Break in</t>
  </si>
  <si>
    <t>1457</t>
  </si>
  <si>
    <t>A20-30 Burst Pipe Riddell Hall</t>
  </si>
  <si>
    <t>1458</t>
  </si>
  <si>
    <t>A20-38 RecPlex Parkade Claim</t>
  </si>
  <si>
    <t>1497</t>
  </si>
  <si>
    <t>Theatre Rental Insurance</t>
  </si>
  <si>
    <t>1498</t>
  </si>
  <si>
    <t>Events Rental Insurance</t>
  </si>
  <si>
    <t>1499</t>
  </si>
  <si>
    <t>Athletics Rental Insurance</t>
  </si>
  <si>
    <t>1501</t>
  </si>
  <si>
    <t>PACE - Intake 2015 - 1st</t>
  </si>
  <si>
    <t>1502</t>
  </si>
  <si>
    <t>PACE - Intake 2015 - 2nd</t>
  </si>
  <si>
    <t>1601</t>
  </si>
  <si>
    <t>PACE - Intake 2016 - 1st</t>
  </si>
  <si>
    <t>1602</t>
  </si>
  <si>
    <t>PACE - Intake 2016 - 2nd</t>
  </si>
  <si>
    <t>1603</t>
  </si>
  <si>
    <t>PACE - Intake 2016 - 3rd</t>
  </si>
  <si>
    <t>1701</t>
  </si>
  <si>
    <t>PACE - Intake 2017 - 1st</t>
  </si>
  <si>
    <t>1702</t>
  </si>
  <si>
    <t>PACE - Intake 2017 - 2nd</t>
  </si>
  <si>
    <t>1703</t>
  </si>
  <si>
    <t>PACE - Intake 2017 - 3rd</t>
  </si>
  <si>
    <t>1801</t>
  </si>
  <si>
    <t>PACE - Intake 2018 - 1st</t>
  </si>
  <si>
    <t>1802</t>
  </si>
  <si>
    <t>PACE - Intake 2018 - 2nd</t>
  </si>
  <si>
    <t>1803</t>
  </si>
  <si>
    <t>PACE - Intake 2018 - 3rd</t>
  </si>
  <si>
    <t>1901</t>
  </si>
  <si>
    <t>PACE - Intake 2019 - 1st</t>
  </si>
  <si>
    <t>1902</t>
  </si>
  <si>
    <t>PACE - Intake 2019 - 2nd</t>
  </si>
  <si>
    <t>1903</t>
  </si>
  <si>
    <t>PACE - Intake 2019 - 3rd</t>
  </si>
  <si>
    <t>PACE - Intake 2020 - 1st</t>
  </si>
  <si>
    <t>2002</t>
  </si>
  <si>
    <t>PACE - Intake 2020 - 2nd</t>
  </si>
  <si>
    <t>2003</t>
  </si>
  <si>
    <t>PACE - Intake 2020 - 3rd</t>
  </si>
  <si>
    <t>2101</t>
  </si>
  <si>
    <t>PACE- Intake 2021- 1st</t>
  </si>
  <si>
    <t>2102</t>
  </si>
  <si>
    <t>PACE- Intake 2021- 2nd</t>
  </si>
  <si>
    <t>2103</t>
  </si>
  <si>
    <t>PACE- Intake 2021- 3rd</t>
  </si>
  <si>
    <t>2201</t>
  </si>
  <si>
    <t>PACE- Intake 2201- 1st</t>
  </si>
  <si>
    <t>2202</t>
  </si>
  <si>
    <t>PACE- Intake 2202- 2nd</t>
  </si>
  <si>
    <t>2203</t>
  </si>
  <si>
    <t>PACE- Intake 2203- 3rd</t>
  </si>
  <si>
    <t>2301</t>
  </si>
  <si>
    <t>PACE- Intake 2301-1st</t>
  </si>
  <si>
    <t>2302</t>
  </si>
  <si>
    <t>PACE- Intake 2302- 2nd</t>
  </si>
  <si>
    <t>2303</t>
  </si>
  <si>
    <t>PACE- Intake 2303- 3rd</t>
  </si>
  <si>
    <t>3000</t>
  </si>
  <si>
    <t>TSC - I-VolPUpgrade</t>
  </si>
  <si>
    <t>TSC - S-PCGreen</t>
  </si>
  <si>
    <t>3002</t>
  </si>
  <si>
    <t>TSC - I-Infrastructure</t>
  </si>
  <si>
    <t>TSC - I-N2W</t>
  </si>
  <si>
    <t>TSC - I-DR</t>
  </si>
  <si>
    <t>TSC - S-SIS Projects</t>
  </si>
  <si>
    <t>TSC - S-Classrooms</t>
  </si>
  <si>
    <t>TSC - I-Salaries</t>
  </si>
  <si>
    <t>3008</t>
  </si>
  <si>
    <t>TSC - S-WiFi</t>
  </si>
  <si>
    <t>TSC - I-LMSInfra</t>
  </si>
  <si>
    <t>3010</t>
  </si>
  <si>
    <t>TSC - I-NetCap</t>
  </si>
  <si>
    <t>TSC - I-BI</t>
  </si>
  <si>
    <t>3012</t>
  </si>
  <si>
    <t>TSC - I-Video Portal</t>
  </si>
  <si>
    <t>TSC - S-Educroam</t>
  </si>
  <si>
    <t>3014</t>
  </si>
  <si>
    <t>TSC - SIEM</t>
  </si>
  <si>
    <t>4000</t>
  </si>
  <si>
    <t>RSCH - ENSO Project - Bullock, R.</t>
  </si>
  <si>
    <t>RSCH - CRYTC &amp; CRiCS Reno - Reimer, M.</t>
  </si>
  <si>
    <t>RSCH - CRYTIC &amp; CRiCS Reno - Failler, A.</t>
  </si>
  <si>
    <t>RSCH - Aabijijiwan New Media Lab - Nagam, J.</t>
  </si>
  <si>
    <t>RSCH-Water Quality Analysis Lab-Casson, N.</t>
  </si>
  <si>
    <t>RSCH- MIRA Lab Roksandic, M.</t>
  </si>
  <si>
    <t>5000</t>
  </si>
  <si>
    <t>Pandemic Expenses</t>
  </si>
  <si>
    <t>8900</t>
  </si>
  <si>
    <t>8901</t>
  </si>
  <si>
    <t>8902</t>
  </si>
  <si>
    <t>8903</t>
  </si>
  <si>
    <t>8904</t>
  </si>
  <si>
    <t>8905</t>
  </si>
  <si>
    <t>8906</t>
  </si>
  <si>
    <t>Strat Prov - Education - Publishing Initiatives</t>
  </si>
  <si>
    <t>8907</t>
  </si>
  <si>
    <t>Strat Prov - Education - Lost Prizes</t>
  </si>
  <si>
    <t>8908</t>
  </si>
  <si>
    <t>8909</t>
  </si>
  <si>
    <t>Strat Prov - Media Upgrade</t>
  </si>
  <si>
    <t>8910</t>
  </si>
  <si>
    <t>8911</t>
  </si>
  <si>
    <t>Strat Prov - Grad Studies MIM</t>
  </si>
  <si>
    <t>Green Corridor</t>
  </si>
  <si>
    <t>9002</t>
  </si>
  <si>
    <t>Rice Bldg Flr2 1 &amp; 2</t>
  </si>
  <si>
    <t>9003</t>
  </si>
  <si>
    <t>DW PowerDish</t>
  </si>
  <si>
    <t>9004</t>
  </si>
  <si>
    <t>Fieldhouse</t>
  </si>
  <si>
    <t>9005</t>
  </si>
  <si>
    <t>Duckworth Reno</t>
  </si>
  <si>
    <t>9006</t>
  </si>
  <si>
    <t>13/14 DM $400k</t>
  </si>
  <si>
    <t>9007</t>
  </si>
  <si>
    <t>D/W Showers</t>
  </si>
  <si>
    <t>9008</t>
  </si>
  <si>
    <t>W/H Elevator work</t>
  </si>
  <si>
    <t>9009</t>
  </si>
  <si>
    <t>Merge4 classrooms to2</t>
  </si>
  <si>
    <t>9010</t>
  </si>
  <si>
    <t>D/W painting</t>
  </si>
  <si>
    <t>9011</t>
  </si>
  <si>
    <t>Accessibility projects</t>
  </si>
  <si>
    <t>9012</t>
  </si>
  <si>
    <t>Video cable infrastructure renewal</t>
  </si>
  <si>
    <t>9013</t>
  </si>
  <si>
    <t>Duct cleaning various areas</t>
  </si>
  <si>
    <t>9014</t>
  </si>
  <si>
    <t>D/W bleachers</t>
  </si>
  <si>
    <t>9015</t>
  </si>
  <si>
    <t>4th Flr Courtyard</t>
  </si>
  <si>
    <t>9016</t>
  </si>
  <si>
    <t>TSC vent extension</t>
  </si>
  <si>
    <t>9017</t>
  </si>
  <si>
    <t>L/H north entrance</t>
  </si>
  <si>
    <t>9018</t>
  </si>
  <si>
    <t>W/H brick repointing</t>
  </si>
  <si>
    <t>9019</t>
  </si>
  <si>
    <t>L/H emerg.  generator</t>
  </si>
  <si>
    <t>9020</t>
  </si>
  <si>
    <t>RCFE cooling tower repair</t>
  </si>
  <si>
    <t>9021</t>
  </si>
  <si>
    <t>T21</t>
  </si>
  <si>
    <t>9022</t>
  </si>
  <si>
    <t>Hydro Grants</t>
  </si>
  <si>
    <t>9023</t>
  </si>
  <si>
    <t>B/H Stained Glass Repair</t>
  </si>
  <si>
    <t>9024</t>
  </si>
  <si>
    <t>C/H Ventilation</t>
  </si>
  <si>
    <t>9025</t>
  </si>
  <si>
    <t>C/H Exterior Staircase Replacement</t>
  </si>
  <si>
    <t>9026</t>
  </si>
  <si>
    <t>C/H Courtyard 3 rehab</t>
  </si>
  <si>
    <t>9027</t>
  </si>
  <si>
    <t>MB Hall Sunshades</t>
  </si>
  <si>
    <t>9028</t>
  </si>
  <si>
    <t>Roof Replacement</t>
  </si>
  <si>
    <t>9029</t>
  </si>
  <si>
    <t>Classroom upgrades</t>
  </si>
  <si>
    <t>9030</t>
  </si>
  <si>
    <t>Repl old bldg mgmt system</t>
  </si>
  <si>
    <t>9031</t>
  </si>
  <si>
    <t>Inspect. Remed/electr. Equip &amp; components</t>
  </si>
  <si>
    <t>9032</t>
  </si>
  <si>
    <t>Library Lighting to LED</t>
  </si>
  <si>
    <t>9033</t>
  </si>
  <si>
    <t>Library controls</t>
  </si>
  <si>
    <t>9034</t>
  </si>
  <si>
    <t>Security Cameras UWSA</t>
  </si>
  <si>
    <t>9035</t>
  </si>
  <si>
    <t>Classroom upgrades - flooring</t>
  </si>
  <si>
    <t>9036</t>
  </si>
  <si>
    <t>C/H 4C68-Drywall Paint upgrade</t>
  </si>
  <si>
    <t>9037</t>
  </si>
  <si>
    <t>9038</t>
  </si>
  <si>
    <t>Bal'ng &amp; ductwork cleaning</t>
  </si>
  <si>
    <t>9039</t>
  </si>
  <si>
    <t>RCFE  ductwork repair</t>
  </si>
  <si>
    <t>9040</t>
  </si>
  <si>
    <t>RCFE Energy Wheel recertification</t>
  </si>
  <si>
    <t>9041</t>
  </si>
  <si>
    <t>Flooring</t>
  </si>
  <si>
    <t>9042</t>
  </si>
  <si>
    <t>TSC Data Closets</t>
  </si>
  <si>
    <t>9043</t>
  </si>
  <si>
    <t>9044</t>
  </si>
  <si>
    <t>Buhler Building</t>
  </si>
  <si>
    <t>9045</t>
  </si>
  <si>
    <t>Sustainability Retrofit Grant</t>
  </si>
  <si>
    <t>9046</t>
  </si>
  <si>
    <t>B/H Window Replacement Grant</t>
  </si>
  <si>
    <t>9047</t>
  </si>
  <si>
    <t>Leatherdale Hall</t>
  </si>
  <si>
    <t>9048</t>
  </si>
  <si>
    <t>Sustain Grant $350k</t>
  </si>
  <si>
    <t>9049</t>
  </si>
  <si>
    <t>B/H Reno</t>
  </si>
  <si>
    <t>Housing Commons</t>
  </si>
  <si>
    <t>9051</t>
  </si>
  <si>
    <t>Rubix 2</t>
  </si>
  <si>
    <t>9053</t>
  </si>
  <si>
    <t>Obsolete Network Cable</t>
  </si>
  <si>
    <t>Expansion Athl/Ther/Aux Gym</t>
  </si>
  <si>
    <t>9055</t>
  </si>
  <si>
    <t>B/H Brick Repointing</t>
  </si>
  <si>
    <t>AHU rebalancing</t>
  </si>
  <si>
    <t>9057</t>
  </si>
  <si>
    <t>Cooling Tower Filtration</t>
  </si>
  <si>
    <t>9059</t>
  </si>
  <si>
    <t>Fume Hood monitors</t>
  </si>
  <si>
    <t>W/H front sidewalk rep.</t>
  </si>
  <si>
    <t>9061</t>
  </si>
  <si>
    <t>A/H Renovation</t>
  </si>
  <si>
    <t>9063</t>
  </si>
  <si>
    <t>C/H Renovation</t>
  </si>
  <si>
    <t>M/H Renovation-Accessibility Serv's</t>
  </si>
  <si>
    <t>9065</t>
  </si>
  <si>
    <t>Phys Plant Rep &amp; Mtnc</t>
  </si>
  <si>
    <t>RCFE</t>
  </si>
  <si>
    <t>9067</t>
  </si>
  <si>
    <t>McFeetors</t>
  </si>
  <si>
    <t>Rice Bldg 5th Flr</t>
  </si>
  <si>
    <t>9069</t>
  </si>
  <si>
    <t>Revenue EAL Grant 2.293K</t>
  </si>
  <si>
    <t>9070</t>
  </si>
  <si>
    <t>Revenue EAL Grant  800k</t>
  </si>
  <si>
    <t>9071</t>
  </si>
  <si>
    <t>Duckworth Phase 5</t>
  </si>
  <si>
    <t>9072</t>
  </si>
  <si>
    <t>2016 AnX Reno</t>
  </si>
  <si>
    <t>9073</t>
  </si>
  <si>
    <t>MH Mechanical Electrical</t>
  </si>
  <si>
    <t>9074</t>
  </si>
  <si>
    <t>Elevator Upgrades</t>
  </si>
  <si>
    <t>9075</t>
  </si>
  <si>
    <t>M/H Reno - Assessibility Services</t>
  </si>
  <si>
    <t>9076</t>
  </si>
  <si>
    <t>Bulman Centre Ventilation</t>
  </si>
  <si>
    <t>9077</t>
  </si>
  <si>
    <t>Young Street Conversion</t>
  </si>
  <si>
    <t>9078</t>
  </si>
  <si>
    <t>C/H Greenhouse Reno</t>
  </si>
  <si>
    <t>9079</t>
  </si>
  <si>
    <t>Accessibility Projects</t>
  </si>
  <si>
    <t>9080</t>
  </si>
  <si>
    <t>T21 Smoke Detectors</t>
  </si>
  <si>
    <t>9081</t>
  </si>
  <si>
    <t>C/H Booster Pump Systems</t>
  </si>
  <si>
    <t>9082</t>
  </si>
  <si>
    <t>Postage Meter Replacement $25k</t>
  </si>
  <si>
    <t>9083</t>
  </si>
  <si>
    <t>Physical Plant Mtnc Truck</t>
  </si>
  <si>
    <t>9084</t>
  </si>
  <si>
    <t>SIF Proposal</t>
  </si>
  <si>
    <t>9085</t>
  </si>
  <si>
    <t>PACE Redevelopment of UCN Space</t>
  </si>
  <si>
    <t>9086</t>
  </si>
  <si>
    <t>Riddell Hall Flr Replacement</t>
  </si>
  <si>
    <t>9087</t>
  </si>
  <si>
    <t>HBO Controls Upgrades</t>
  </si>
  <si>
    <t>9088</t>
  </si>
  <si>
    <t>Daycare</t>
  </si>
  <si>
    <t>9089</t>
  </si>
  <si>
    <t>G/H Repl Galvanized Pipe</t>
  </si>
  <si>
    <t>9090</t>
  </si>
  <si>
    <t>RCFE Exhaust Fan Bearing</t>
  </si>
  <si>
    <t>9091</t>
  </si>
  <si>
    <t>D/W Gymnasium Flr Replacement</t>
  </si>
  <si>
    <t>9092</t>
  </si>
  <si>
    <t>Classroom Modernization Funds 17/18FY proj</t>
  </si>
  <si>
    <t>9093</t>
  </si>
  <si>
    <t>Eddy Current Testing</t>
  </si>
  <si>
    <t>9094</t>
  </si>
  <si>
    <t>Sparling Hall Cooling Tower</t>
  </si>
  <si>
    <t>9095</t>
  </si>
  <si>
    <t>Wesley Hall Nrth Face Stone Repointing</t>
  </si>
  <si>
    <t>9096</t>
  </si>
  <si>
    <t>Campus Lighting</t>
  </si>
  <si>
    <t>9097</t>
  </si>
  <si>
    <t>Duckworth Lift</t>
  </si>
  <si>
    <t>9098</t>
  </si>
  <si>
    <t>TBD</t>
  </si>
  <si>
    <t>9099</t>
  </si>
  <si>
    <t>Month-end Balancing</t>
  </si>
  <si>
    <t>9100</t>
  </si>
  <si>
    <t>Wesley Hall Exit Lights</t>
  </si>
  <si>
    <t>9101</t>
  </si>
  <si>
    <t>Physical Plant Maintenance Truck</t>
  </si>
  <si>
    <t>Bullseye Digital Fire Simulator</t>
  </si>
  <si>
    <t>9103</t>
  </si>
  <si>
    <t>D/W Guard Rail</t>
  </si>
  <si>
    <t>Cutter for Print Shop</t>
  </si>
  <si>
    <t>9105</t>
  </si>
  <si>
    <t>Roof Top Safety</t>
  </si>
  <si>
    <t>373 Langside Demo &amp; Landscaping</t>
  </si>
  <si>
    <t>9107</t>
  </si>
  <si>
    <t>377 Langside Renos</t>
  </si>
  <si>
    <t>Flooring Replacement</t>
  </si>
  <si>
    <t>9109</t>
  </si>
  <si>
    <t>W/H Exterior Steps</t>
  </si>
  <si>
    <t>C/H Main Entrance</t>
  </si>
  <si>
    <t>9111</t>
  </si>
  <si>
    <t>W/H Eaves Trough</t>
  </si>
  <si>
    <t>M/H Locker Room</t>
  </si>
  <si>
    <t>9113</t>
  </si>
  <si>
    <t>LED Pendent Lights</t>
  </si>
  <si>
    <t>Convo A/V</t>
  </si>
  <si>
    <t>9115</t>
  </si>
  <si>
    <t>Camera Upgrade</t>
  </si>
  <si>
    <t>Technology Infrastructure</t>
  </si>
  <si>
    <t>9117</t>
  </si>
  <si>
    <t>Academic Scheduling</t>
  </si>
  <si>
    <t>A/H a number of smaller projects</t>
  </si>
  <si>
    <t>9119</t>
  </si>
  <si>
    <t>CH Roof &amp; Skylight</t>
  </si>
  <si>
    <t>LH Research Lab Reno</t>
  </si>
  <si>
    <t>9121</t>
  </si>
  <si>
    <t>Asbestos Abatement CRYTC &amp; CRICS</t>
  </si>
  <si>
    <t>9122</t>
  </si>
  <si>
    <t>Bryce Hall Chiller</t>
  </si>
  <si>
    <t>9123</t>
  </si>
  <si>
    <t>RCFE Generator</t>
  </si>
  <si>
    <t>9124</t>
  </si>
  <si>
    <t>Fire Protection</t>
  </si>
  <si>
    <t>9125</t>
  </si>
  <si>
    <t>1C05/1C06</t>
  </si>
  <si>
    <t>9126</t>
  </si>
  <si>
    <t>RCFE Greenhouse</t>
  </si>
  <si>
    <t>9127</t>
  </si>
  <si>
    <t>L/H Booster Pump</t>
  </si>
  <si>
    <t>9128</t>
  </si>
  <si>
    <t>D/W Compressor</t>
  </si>
  <si>
    <t>9129</t>
  </si>
  <si>
    <t>HIPPO-PhysP-CompMaintMgmtSyst</t>
  </si>
  <si>
    <t>9130</t>
  </si>
  <si>
    <t>G/H Elevator Repairs</t>
  </si>
  <si>
    <t>9131</t>
  </si>
  <si>
    <t>AHU repair</t>
  </si>
  <si>
    <t>9132</t>
  </si>
  <si>
    <t>R/H Kitchen Steam Coil.</t>
  </si>
  <si>
    <t>9133</t>
  </si>
  <si>
    <t>Raiser's Edge</t>
  </si>
  <si>
    <t>9134</t>
  </si>
  <si>
    <t>2018 Sustainability Project(s)</t>
  </si>
  <si>
    <t>9135</t>
  </si>
  <si>
    <t>Sust.-RCFE Generator</t>
  </si>
  <si>
    <t>9136</t>
  </si>
  <si>
    <t>TBD AV90055+6+8</t>
  </si>
  <si>
    <t>9137</t>
  </si>
  <si>
    <t>Library Software Upgrade</t>
  </si>
  <si>
    <t>9138</t>
  </si>
  <si>
    <t>Centennial Hall Structure Repairs</t>
  </si>
  <si>
    <t>9139</t>
  </si>
  <si>
    <t>Steam Trap Replacements</t>
  </si>
  <si>
    <t>9140</t>
  </si>
  <si>
    <t>Damper Repairs &amp; Replacements</t>
  </si>
  <si>
    <t>9141</t>
  </si>
  <si>
    <t>Building Gas &amp; Water Meters</t>
  </si>
  <si>
    <t>9142</t>
  </si>
  <si>
    <t>Pellet Vacuum</t>
  </si>
  <si>
    <t>9143</t>
  </si>
  <si>
    <t>Ashdown Air Compressor Replacement</t>
  </si>
  <si>
    <t>9144</t>
  </si>
  <si>
    <t>Facilities Condition Assessment</t>
  </si>
  <si>
    <t>9145</t>
  </si>
  <si>
    <t>LEED O &amp; M Deployment</t>
  </si>
  <si>
    <t>9146</t>
  </si>
  <si>
    <t>RCFE Humidifiers</t>
  </si>
  <si>
    <t>9147</t>
  </si>
  <si>
    <t>Rec Plex Solar Project</t>
  </si>
  <si>
    <t>9148</t>
  </si>
  <si>
    <t>Library Redevelopment</t>
  </si>
  <si>
    <t>9149</t>
  </si>
  <si>
    <t>D/W Rooftop Unit Replacements</t>
  </si>
  <si>
    <t>9150</t>
  </si>
  <si>
    <t>PACE-AnX Project</t>
  </si>
  <si>
    <t>9151</t>
  </si>
  <si>
    <t>Roof Anchor Renewal (R&amp;M)</t>
  </si>
  <si>
    <t>D/W Seating Repairs</t>
  </si>
  <si>
    <t>9153</t>
  </si>
  <si>
    <t>G/H Chiller Connection</t>
  </si>
  <si>
    <t>D/W &amp; R/H Hot water feasibility study</t>
  </si>
  <si>
    <t>9155</t>
  </si>
  <si>
    <t>G/H Cabling</t>
  </si>
  <si>
    <t>Low Voltage Upgrades - Term Electrician (R&amp;M)</t>
  </si>
  <si>
    <t>9157</t>
  </si>
  <si>
    <t>R/H Lighting Upgrades</t>
  </si>
  <si>
    <t>Security System Upgrade</t>
  </si>
  <si>
    <t>9159</t>
  </si>
  <si>
    <t>RCFE Fluid Cooler Improvements</t>
  </si>
  <si>
    <t>Air Curtains (R/H, M/H, RecPlex)</t>
  </si>
  <si>
    <t>9161</t>
  </si>
  <si>
    <t>Awards Mgmt System Implementation</t>
  </si>
  <si>
    <t>Bryce Hall Electric Heat Proj</t>
  </si>
  <si>
    <t>9163</t>
  </si>
  <si>
    <t>McFeetors Room Controls</t>
  </si>
  <si>
    <t>Chiller Overhauls C/H &amp; L/H</t>
  </si>
  <si>
    <t>9165</t>
  </si>
  <si>
    <t>Campus Wiring Upgrades</t>
  </si>
  <si>
    <t>Studio Lighting &amp; Acoustic Upgrades</t>
  </si>
  <si>
    <t>9167</t>
  </si>
  <si>
    <t>Research Project(s) Support</t>
  </si>
  <si>
    <t>9168</t>
  </si>
  <si>
    <t>Access Control &amp; Alarm System Upgrade</t>
  </si>
  <si>
    <t>9169</t>
  </si>
  <si>
    <t>C/H washroom renovations</t>
  </si>
  <si>
    <t>9170</t>
  </si>
  <si>
    <t>ELP-Renovations Ashdown</t>
  </si>
  <si>
    <t>9171</t>
  </si>
  <si>
    <t>Core Room Expansion</t>
  </si>
  <si>
    <t>9172</t>
  </si>
  <si>
    <t>Disaster Recovery Tech Redundancy RM</t>
  </si>
  <si>
    <t>9173</t>
  </si>
  <si>
    <t>Laptop PC Replacement</t>
  </si>
  <si>
    <t>9174</t>
  </si>
  <si>
    <t>Cabling campus network</t>
  </si>
  <si>
    <t>9175</t>
  </si>
  <si>
    <t>Wireless APs</t>
  </si>
  <si>
    <t>9176</t>
  </si>
  <si>
    <t>RecPlex Field light replecement</t>
  </si>
  <si>
    <t>9177</t>
  </si>
  <si>
    <t>Lockhart &amp; RCFE Chiller Overhauls</t>
  </si>
  <si>
    <t>9178</t>
  </si>
  <si>
    <t>Campus Duct Cleaning</t>
  </si>
  <si>
    <t>9179</t>
  </si>
  <si>
    <t>Fire Damper Certification</t>
  </si>
  <si>
    <t>9180</t>
  </si>
  <si>
    <t>Cent Hall Accessible Washroom</t>
  </si>
  <si>
    <t>9181</t>
  </si>
  <si>
    <t>Campus Wide Arc flash study</t>
  </si>
  <si>
    <t>9182</t>
  </si>
  <si>
    <t>MB Hall Plumbing Upgrade</t>
  </si>
  <si>
    <t>9183</t>
  </si>
  <si>
    <t>Campus Painting Project</t>
  </si>
  <si>
    <t>9184</t>
  </si>
  <si>
    <t>ARO Assessment</t>
  </si>
  <si>
    <t>9185</t>
  </si>
  <si>
    <t>9186</t>
  </si>
  <si>
    <t>Housing Project</t>
  </si>
  <si>
    <t>9187</t>
  </si>
  <si>
    <t>Security Camera Upgrades</t>
  </si>
  <si>
    <t>9188</t>
  </si>
  <si>
    <t>Art Storage</t>
  </si>
  <si>
    <t>9189</t>
  </si>
  <si>
    <t>Duckworth Parking lot</t>
  </si>
  <si>
    <t>9190</t>
  </si>
  <si>
    <t>Accesibility Renovations</t>
  </si>
  <si>
    <t>9191</t>
  </si>
  <si>
    <t>Duckworth Beer Coller repair</t>
  </si>
  <si>
    <t>9192</t>
  </si>
  <si>
    <t>NAV Server Upgrade</t>
  </si>
  <si>
    <t>9193</t>
  </si>
  <si>
    <t>UPSs Project</t>
  </si>
  <si>
    <t>9194</t>
  </si>
  <si>
    <t>MFA rollout-USB keys</t>
  </si>
  <si>
    <t>9195</t>
  </si>
  <si>
    <t>Research Office Needs Assessment</t>
  </si>
  <si>
    <t>9196</t>
  </si>
  <si>
    <t>EOC Development</t>
  </si>
  <si>
    <t>9197</t>
  </si>
  <si>
    <t>Geothermal SD Drawings</t>
  </si>
  <si>
    <t>9198</t>
  </si>
  <si>
    <t>IAQ Sensors</t>
  </si>
  <si>
    <t>9199</t>
  </si>
  <si>
    <t>Hand Dryers</t>
  </si>
  <si>
    <t>9200</t>
  </si>
  <si>
    <t>ACM Removal</t>
  </si>
  <si>
    <t>9201</t>
  </si>
  <si>
    <t>Ceiling Tiles</t>
  </si>
  <si>
    <t>Next Phase of Library Prep</t>
  </si>
  <si>
    <t>9203</t>
  </si>
  <si>
    <t>Buhler Washroom</t>
  </si>
  <si>
    <t>RecPlex parking lot membrane</t>
  </si>
  <si>
    <t>9205</t>
  </si>
  <si>
    <t>Campus Alarms</t>
  </si>
  <si>
    <t>Emergency Exit Signs</t>
  </si>
  <si>
    <t>9207</t>
  </si>
  <si>
    <t>Variable Air Volume System</t>
  </si>
  <si>
    <t>Daycare Thermostats</t>
  </si>
  <si>
    <t>9209</t>
  </si>
  <si>
    <t>Student Retention Study</t>
  </si>
  <si>
    <t>9210</t>
  </si>
  <si>
    <t>Bottleneck course analysis</t>
  </si>
  <si>
    <t>9211</t>
  </si>
  <si>
    <t>Student data Analysis</t>
  </si>
  <si>
    <t>9212</t>
  </si>
  <si>
    <t>Portable Remote Teaching aids</t>
  </si>
  <si>
    <t>9213</t>
  </si>
  <si>
    <t>Repair the way finding solar maps</t>
  </si>
  <si>
    <t>9214</t>
  </si>
  <si>
    <t>Repair Emergency Phones</t>
  </si>
  <si>
    <t>9215</t>
  </si>
  <si>
    <t>AED's</t>
  </si>
  <si>
    <t>9216</t>
  </si>
  <si>
    <t>Re keying Locks</t>
  </si>
  <si>
    <t>9217</t>
  </si>
  <si>
    <t>Locker Replacement</t>
  </si>
  <si>
    <t>9218</t>
  </si>
  <si>
    <t>Access Card Replacements</t>
  </si>
  <si>
    <t>9219</t>
  </si>
  <si>
    <t>Library Project Design&amp;Development Stage</t>
  </si>
  <si>
    <t>9220</t>
  </si>
  <si>
    <t>Painting and Flooring</t>
  </si>
  <si>
    <t>9221</t>
  </si>
  <si>
    <t>Field Replacement in Axworthy RecPlex</t>
  </si>
  <si>
    <t>9222</t>
  </si>
  <si>
    <t>Student Services Security Renovation</t>
  </si>
  <si>
    <t>9223</t>
  </si>
  <si>
    <t>Campus signage and tack boards</t>
  </si>
  <si>
    <t>9224</t>
  </si>
  <si>
    <t>Map Library Renovations</t>
  </si>
  <si>
    <t>9225</t>
  </si>
  <si>
    <t>Duckworth 2nd Floor Lobby Refresh</t>
  </si>
  <si>
    <t>9226</t>
  </si>
  <si>
    <t>Riddell Food Services Enhancement</t>
  </si>
  <si>
    <t>9227</t>
  </si>
  <si>
    <t>Two-Way Radio System Replmnt</t>
  </si>
  <si>
    <t>9228</t>
  </si>
  <si>
    <t>Video Board Dr.D. Anderson Gymnasium</t>
  </si>
  <si>
    <t>9229</t>
  </si>
  <si>
    <t>Storage Feasibility Study</t>
  </si>
  <si>
    <t>9230</t>
  </si>
  <si>
    <t>Wesley Window Refurbishment</t>
  </si>
  <si>
    <t>9231</t>
  </si>
  <si>
    <t>Data Cabling Upgrades</t>
  </si>
  <si>
    <t>9232</t>
  </si>
  <si>
    <t>Card Access System Upgrade</t>
  </si>
  <si>
    <t>9233</t>
  </si>
  <si>
    <t>Emergency Phone Replacement</t>
  </si>
  <si>
    <t>9234</t>
  </si>
  <si>
    <t>Campus Space Plan Study &amp; Assessment</t>
  </si>
  <si>
    <t>9235</t>
  </si>
  <si>
    <t>Waste Diversion Project</t>
  </si>
  <si>
    <t>9236</t>
  </si>
  <si>
    <t>Classroom Renovations</t>
  </si>
  <si>
    <t>9237</t>
  </si>
  <si>
    <t>Cell Phone Signal Booster</t>
  </si>
  <si>
    <t>9238</t>
  </si>
  <si>
    <t>Common Area Furniture Updates</t>
  </si>
  <si>
    <t>9239</t>
  </si>
  <si>
    <t>Duckworth Centre-Design Fees</t>
  </si>
  <si>
    <t>9240</t>
  </si>
  <si>
    <t>Duckworth Centre-Universal change room</t>
  </si>
  <si>
    <t>9241</t>
  </si>
  <si>
    <t>Sparling Hall Rdlpmnt New Student Success Centre</t>
  </si>
  <si>
    <t>9242</t>
  </si>
  <si>
    <t>Faculty of Business Renovation</t>
  </si>
  <si>
    <t>9243</t>
  </si>
  <si>
    <t>Update L/H &amp; Convocation Hall Audio Video System</t>
  </si>
  <si>
    <t>9244</t>
  </si>
  <si>
    <t>Axworthy Garage Door Replacement</t>
  </si>
  <si>
    <t>9245</t>
  </si>
  <si>
    <t>Duckworth Screen Installation</t>
  </si>
  <si>
    <t>9246</t>
  </si>
  <si>
    <t>Faculty of Education Renovation</t>
  </si>
  <si>
    <t>9247</t>
  </si>
  <si>
    <t>Applied Computer Science Renovation</t>
  </si>
  <si>
    <t>9248</t>
  </si>
  <si>
    <t>Risk &amp; Safety Office Moves</t>
  </si>
  <si>
    <t>9249</t>
  </si>
  <si>
    <t>Fire Alarm System</t>
  </si>
  <si>
    <t>9250</t>
  </si>
  <si>
    <t>Centennial Plant Repairs</t>
  </si>
  <si>
    <t>9251</t>
  </si>
  <si>
    <t>Dump Trailer</t>
  </si>
  <si>
    <t>9998</t>
  </si>
  <si>
    <t>Accounting Use Only</t>
  </si>
  <si>
    <t>9999</t>
  </si>
  <si>
    <t>Research - April 1 2014 Entries</t>
  </si>
  <si>
    <t>Project1</t>
  </si>
  <si>
    <t>Account (5)</t>
  </si>
  <si>
    <t>Department (4)</t>
  </si>
  <si>
    <t>Sub-Department (4)</t>
  </si>
  <si>
    <t>Award (5)</t>
  </si>
  <si>
    <t>Project (4)</t>
  </si>
  <si>
    <t xml:space="preserve">U OF WINNIPEG </t>
  </si>
  <si>
    <t xml:space="preserve">NON AFFILIATE </t>
  </si>
  <si>
    <t xml:space="preserve">UWCRC         </t>
  </si>
  <si>
    <t>Space1</t>
  </si>
  <si>
    <t>Space2</t>
  </si>
  <si>
    <t>Space3</t>
  </si>
  <si>
    <t>Space4</t>
  </si>
  <si>
    <t>Space5</t>
  </si>
  <si>
    <t>Project Number</t>
  </si>
  <si>
    <t>Date of birth required for card activation</t>
  </si>
  <si>
    <t>Required</t>
  </si>
  <si>
    <t>Required if Account above is greater than 70000</t>
  </si>
  <si>
    <t>Optional</t>
  </si>
  <si>
    <t>Default Accounting Codes</t>
  </si>
  <si>
    <t>Legal First Name</t>
  </si>
  <si>
    <t>1a</t>
  </si>
  <si>
    <t>1b</t>
  </si>
  <si>
    <t>Enter only if different from 1a</t>
  </si>
  <si>
    <t>Cardholder's residency country (by default - Canada)</t>
  </si>
  <si>
    <t>Cardholder's residency province (by default - Manitoba)</t>
  </si>
  <si>
    <t>Dugald</t>
  </si>
  <si>
    <t>Anola</t>
  </si>
  <si>
    <t>Ile Des Chenes</t>
  </si>
  <si>
    <t>St. Malo</t>
  </si>
  <si>
    <t>Oakbank</t>
  </si>
  <si>
    <t>Oakbluff</t>
  </si>
  <si>
    <t>Bifrost – Riverton</t>
  </si>
  <si>
    <t>Boissevain – Morton</t>
  </si>
  <si>
    <t>Brenda – Waskada</t>
  </si>
  <si>
    <t>Cartwright – Roblin</t>
  </si>
  <si>
    <t>Clanwilliam – Erickson</t>
  </si>
  <si>
    <t>Deloraine – Winchester</t>
  </si>
  <si>
    <t>Dunnottar</t>
  </si>
  <si>
    <t>Ellice – Archie</t>
  </si>
  <si>
    <t>Emerson – Franklin</t>
  </si>
  <si>
    <t>Glenboro – South Cypress</t>
  </si>
  <si>
    <t>Glenella – Lansdowne</t>
  </si>
  <si>
    <t>Killarney-Turtle Mountain</t>
  </si>
  <si>
    <t>Lac Du Bonnet</t>
  </si>
  <si>
    <t>Leaf Rapids</t>
  </si>
  <si>
    <t>Lynn Lake</t>
  </si>
  <si>
    <t>Macgregor</t>
  </si>
  <si>
    <t>Mccreary</t>
  </si>
  <si>
    <t>Minitonas – Bowsman</t>
  </si>
  <si>
    <t>Minto – Odanah</t>
  </si>
  <si>
    <t>Mystery Lake</t>
  </si>
  <si>
    <t>Norfolk Treherne</t>
  </si>
  <si>
    <t>North Cypress – Langford</t>
  </si>
  <si>
    <t>Notre-Dame-De-Lourdes</t>
  </si>
  <si>
    <t>Oak Lake</t>
  </si>
  <si>
    <t>Oakland – Wawanesa</t>
  </si>
  <si>
    <t>Plum Coulee</t>
  </si>
  <si>
    <t>Powerview Pine Falls</t>
  </si>
  <si>
    <t>Roblin</t>
  </si>
  <si>
    <t>Russell – Binscarth</t>
  </si>
  <si>
    <t>Sainte Rose Du Lac</t>
  </si>
  <si>
    <t>Snow Lake</t>
  </si>
  <si>
    <t>Souris – Glenwood</t>
  </si>
  <si>
    <t>St. Claude</t>
  </si>
  <si>
    <t>St. François Xavier</t>
  </si>
  <si>
    <t>St. Lazare</t>
  </si>
  <si>
    <t>Taché</t>
  </si>
  <si>
    <t>Victoria Beach</t>
  </si>
  <si>
    <t>Wallace – Woodworth</t>
  </si>
  <si>
    <t>Westlake – Gladstone</t>
  </si>
  <si>
    <t>Whitemouth</t>
  </si>
  <si>
    <t>Winnipegosis</t>
  </si>
  <si>
    <t>Street Types</t>
  </si>
  <si>
    <t>Avenue</t>
  </si>
  <si>
    <t>Causeway</t>
  </si>
  <si>
    <t>Court</t>
  </si>
  <si>
    <t>Crossing</t>
  </si>
  <si>
    <t>Drive</t>
  </si>
  <si>
    <t>Expressway</t>
  </si>
  <si>
    <t>Highway</t>
  </si>
  <si>
    <t>Hollow</t>
  </si>
  <si>
    <t>Place</t>
  </si>
  <si>
    <t>Road</t>
  </si>
  <si>
    <t>Route</t>
  </si>
  <si>
    <t>Square</t>
  </si>
  <si>
    <t>Street</t>
  </si>
  <si>
    <t>Way</t>
  </si>
  <si>
    <t>Street Type</t>
  </si>
  <si>
    <t>Cardholder's residency address (DO  NOT include street type)</t>
  </si>
  <si>
    <t>Optional (no drop-down, award must be manually entered, if used)</t>
  </si>
  <si>
    <t>Cardholder's residency city (by default - Manitoba cities and towns)</t>
  </si>
  <si>
    <t>Ave</t>
  </si>
  <si>
    <t>Blvd</t>
  </si>
  <si>
    <t>Cswy</t>
  </si>
  <si>
    <t>Ctr</t>
  </si>
  <si>
    <t>Cir</t>
  </si>
  <si>
    <t>Ct</t>
  </si>
  <si>
    <t>Cv</t>
  </si>
  <si>
    <t>Xing</t>
  </si>
  <si>
    <t>Dr</t>
  </si>
  <si>
    <t>Expy</t>
  </si>
  <si>
    <t>Grv</t>
  </si>
  <si>
    <t>Hwy</t>
  </si>
  <si>
    <t>Olw</t>
  </si>
  <si>
    <t>Jct</t>
  </si>
  <si>
    <t>Ln</t>
  </si>
  <si>
    <t>Pkwy</t>
  </si>
  <si>
    <t>Pl</t>
  </si>
  <si>
    <t>Plz</t>
  </si>
  <si>
    <t>Pt</t>
  </si>
  <si>
    <t>Rd</t>
  </si>
  <si>
    <t>Rte</t>
  </si>
  <si>
    <t>Sq</t>
  </si>
  <si>
    <t>St</t>
  </si>
  <si>
    <t>Ter</t>
  </si>
  <si>
    <t>Trl</t>
  </si>
  <si>
    <t>Enter 10 digits, no brackets, dashes or spaces</t>
  </si>
  <si>
    <t>Individual</t>
  </si>
  <si>
    <t>Option</t>
  </si>
  <si>
    <t>No</t>
  </si>
  <si>
    <t>Group</t>
  </si>
  <si>
    <r>
      <t>Middle Name</t>
    </r>
    <r>
      <rPr>
        <b/>
        <sz val="9"/>
        <color theme="1"/>
        <rFont val="Arial"/>
        <family val="2"/>
      </rPr>
      <t xml:space="preserve"> (optional)</t>
    </r>
  </si>
  <si>
    <t>Does it line up correctly?</t>
  </si>
  <si>
    <t>Accounting code string output</t>
  </si>
  <si>
    <t>Default accounting code string</t>
  </si>
  <si>
    <t>Canada Cardholder Transmission Template - Banks 2136</t>
  </si>
  <si>
    <r>
      <t>Fill out the following below to set up new Cardholder(s).</t>
    </r>
    <r>
      <rPr>
        <sz val="10"/>
        <rFont val="Arial"/>
        <family val="2"/>
      </rPr>
      <t xml:space="preserve"> Columns in</t>
    </r>
    <r>
      <rPr>
        <b/>
        <sz val="10"/>
        <color indexed="48"/>
        <rFont val="Arial"/>
        <family val="2"/>
      </rPr>
      <t xml:space="preserve"> BLUE </t>
    </r>
    <r>
      <rPr>
        <sz val="10"/>
        <rFont val="Arial"/>
        <family val="2"/>
      </rPr>
      <t>and</t>
    </r>
    <r>
      <rPr>
        <b/>
        <sz val="10"/>
        <color indexed="48"/>
        <rFont val="Arial"/>
        <family val="2"/>
      </rPr>
      <t xml:space="preserve"> </t>
    </r>
    <r>
      <rPr>
        <b/>
        <sz val="10"/>
        <color indexed="10"/>
        <rFont val="Arial"/>
        <family val="2"/>
      </rPr>
      <t>RED</t>
    </r>
    <r>
      <rPr>
        <b/>
        <sz val="10"/>
        <color indexed="48"/>
        <rFont val="Arial"/>
        <family val="2"/>
      </rPr>
      <t xml:space="preserve"> </t>
    </r>
    <r>
      <rPr>
        <sz val="10"/>
        <rFont val="Arial"/>
        <family val="2"/>
      </rPr>
      <t>are</t>
    </r>
    <r>
      <rPr>
        <sz val="10"/>
        <color indexed="48"/>
        <rFont val="Arial"/>
        <family val="2"/>
      </rPr>
      <t xml:space="preserve"> </t>
    </r>
    <r>
      <rPr>
        <b/>
        <sz val="10"/>
        <rFont val="Arial"/>
        <family val="2"/>
      </rPr>
      <t>REQUIRED</t>
    </r>
    <r>
      <rPr>
        <sz val="10"/>
        <color indexed="48"/>
        <rFont val="Arial"/>
        <family val="2"/>
      </rPr>
      <t xml:space="preserve"> </t>
    </r>
    <r>
      <rPr>
        <sz val="10"/>
        <rFont val="Arial"/>
        <family val="2"/>
      </rPr>
      <t>fields</t>
    </r>
    <r>
      <rPr>
        <b/>
        <sz val="10"/>
        <color indexed="48"/>
        <rFont val="Arial"/>
        <family val="2"/>
      </rPr>
      <t>.</t>
    </r>
    <r>
      <rPr>
        <b/>
        <sz val="10"/>
        <color indexed="10"/>
        <rFont val="Arial"/>
        <family val="2"/>
      </rPr>
      <t xml:space="preserve"> </t>
    </r>
    <r>
      <rPr>
        <sz val="10"/>
        <rFont val="Arial"/>
        <family val="2"/>
      </rPr>
      <t xml:space="preserve">Columns in </t>
    </r>
    <r>
      <rPr>
        <b/>
        <sz val="10"/>
        <color indexed="23"/>
        <rFont val="Arial"/>
        <family val="2"/>
      </rPr>
      <t>GREY</t>
    </r>
    <r>
      <rPr>
        <sz val="10"/>
        <rFont val="Arial"/>
        <family val="2"/>
      </rPr>
      <t xml:space="preserve"> are Bank Use Only</t>
    </r>
    <r>
      <rPr>
        <b/>
        <sz val="10"/>
        <color indexed="23"/>
        <rFont val="Arial"/>
        <family val="2"/>
      </rPr>
      <t xml:space="preserve">.  </t>
    </r>
    <r>
      <rPr>
        <sz val="10"/>
        <rFont val="Arial"/>
        <family val="2"/>
      </rPr>
      <t xml:space="preserve">Columns in </t>
    </r>
    <r>
      <rPr>
        <b/>
        <sz val="10"/>
        <color indexed="51"/>
        <rFont val="Arial"/>
        <family val="2"/>
      </rPr>
      <t>GOLD</t>
    </r>
    <r>
      <rPr>
        <sz val="10"/>
        <rFont val="Arial"/>
        <family val="2"/>
      </rPr>
      <t xml:space="preserve"> are used for card activation</t>
    </r>
    <r>
      <rPr>
        <b/>
        <sz val="10"/>
        <rFont val="Arial"/>
        <family val="2"/>
      </rPr>
      <t>.</t>
    </r>
  </si>
  <si>
    <t>AGENT</t>
  </si>
  <si>
    <r>
      <t xml:space="preserve">DATE OF BIRTH (MMDDYY) </t>
    </r>
    <r>
      <rPr>
        <b/>
        <sz val="7"/>
        <rFont val="Arial"/>
        <family val="2"/>
      </rPr>
      <t xml:space="preserve">    *Card Activation Use *</t>
    </r>
  </si>
  <si>
    <t>BILLING PROVINCE/STATE</t>
  </si>
  <si>
    <r>
      <t>EMPLOYEE #     *</t>
    </r>
    <r>
      <rPr>
        <b/>
        <sz val="7"/>
        <rFont val="Arial"/>
        <family val="2"/>
      </rPr>
      <t>Card Activation Use*</t>
    </r>
  </si>
  <si>
    <t>DELIVERY METHOD</t>
  </si>
  <si>
    <t>FOR BANK USE ONLY  - O/L PAD</t>
  </si>
  <si>
    <t>CARDLESS</t>
  </si>
  <si>
    <t>FOR BANK USE ONLY - 90 DAY SUSPENSION</t>
  </si>
  <si>
    <t>FOR BANK USE ONLY  - REGION CODE</t>
  </si>
  <si>
    <t>FOR BANK USE ONLY - BANK</t>
  </si>
  <si>
    <t>For Bank Use Only</t>
  </si>
  <si>
    <t>Cell Phone (10)</t>
  </si>
  <si>
    <t>Full Legal First Name (26)</t>
  </si>
  <si>
    <t>Full Legal Middle Name (26)</t>
  </si>
  <si>
    <t>Full Legal Last Name (26)</t>
  </si>
  <si>
    <r>
      <t xml:space="preserve">Residency Address Line 1 (36) </t>
    </r>
    <r>
      <rPr>
        <b/>
        <sz val="7"/>
        <color indexed="9"/>
        <rFont val="Arial"/>
        <family val="2"/>
      </rPr>
      <t>(Columns AP - AU REQUIRED  if Column E is not populated)</t>
    </r>
  </si>
  <si>
    <t>Residency Address Line 2 (36)</t>
  </si>
  <si>
    <t>Residency City (25)</t>
  </si>
  <si>
    <t>Residency State/Province (2)</t>
  </si>
  <si>
    <t>Residency Zip/Postal Code (10)</t>
  </si>
  <si>
    <t>Residency Country Code (3)</t>
  </si>
  <si>
    <t>04</t>
  </si>
  <si>
    <t>005000</t>
  </si>
  <si>
    <t>First and last name with space in between cannot exceed 19 characters combined</t>
  </si>
  <si>
    <t>U OF WINNIPEG  00000 0000 0000 00000 0000</t>
  </si>
  <si>
    <t>72026</t>
  </si>
  <si>
    <t>72027</t>
  </si>
  <si>
    <t>Brokerage Fees</t>
  </si>
  <si>
    <t>Fuel Surcharge</t>
  </si>
  <si>
    <t>Employee Signature</t>
  </si>
  <si>
    <t>Plan Administrator</t>
  </si>
  <si>
    <t>After signing, send to your Manager for approval</t>
  </si>
  <si>
    <t>Postal Code (6) NO SPACES</t>
  </si>
  <si>
    <t>After signing, send to Accounts Payable</t>
  </si>
  <si>
    <t>74565</t>
  </si>
  <si>
    <t>Other Services - MyCreds</t>
  </si>
  <si>
    <t>Furniture - &gt; $5,000</t>
  </si>
  <si>
    <t>Furniture - &lt; $5,000</t>
  </si>
  <si>
    <t>Equipment - &gt; $5,000</t>
  </si>
  <si>
    <t>Equipment - &lt; $5,000</t>
  </si>
  <si>
    <t>Equip - Scientific &gt; $5,000</t>
  </si>
  <si>
    <t>Equip - Scientific &lt; $5,000</t>
  </si>
  <si>
    <t>HW - AV &gt; $5,000</t>
  </si>
  <si>
    <t>HW - AV &lt; $5,000</t>
  </si>
  <si>
    <t>HW - Computers &gt; $5,000</t>
  </si>
  <si>
    <t>HW - Computers &lt; $5,000</t>
  </si>
  <si>
    <t>HW - Network/Phones &gt; $5,000</t>
  </si>
  <si>
    <t>HW - Network/Phones &lt; $5,000</t>
  </si>
  <si>
    <t>HW - Server &gt; $5,000</t>
  </si>
  <si>
    <t>HW - Server &lt; $5,000</t>
  </si>
  <si>
    <t>3226</t>
  </si>
  <si>
    <t>3228</t>
  </si>
  <si>
    <t>Athletics - Recreation Services</t>
  </si>
  <si>
    <t>Athletics - Bill Wedlake Fitness Centre</t>
  </si>
  <si>
    <t>Athletics - Rec Services - Fitness Programs</t>
  </si>
  <si>
    <t>Athletics - Rec Services - Funded Programs</t>
  </si>
  <si>
    <t>AVP Student Engagement</t>
  </si>
  <si>
    <t>Enroll Serv - Immigrant &amp; Refugee Student Services</t>
  </si>
  <si>
    <t>5116</t>
  </si>
  <si>
    <t>Finance - Cyber-attack expenses</t>
  </si>
  <si>
    <t>5216</t>
  </si>
  <si>
    <t>IT – Rsch Storage Infrastructure</t>
  </si>
  <si>
    <t>Vacancy Management - Salary Adjustments</t>
  </si>
  <si>
    <t>Vacancy Management - Unfilled Positions</t>
  </si>
  <si>
    <t>Vacancy Management - Vacant Positions</t>
  </si>
  <si>
    <t>Univ Wide - Strategic Initiatives Unalloc</t>
  </si>
  <si>
    <t>Univ Wide - Amort &amp; Capitalization</t>
  </si>
  <si>
    <t>Univ Wide - Administrative Support</t>
  </si>
  <si>
    <t>Univ Wide - Ancillary Operations</t>
  </si>
  <si>
    <t>Univ Wide - Payroll Unallocated</t>
  </si>
  <si>
    <t>Univ Wide - Student Support</t>
  </si>
  <si>
    <t>Univ Wide - Academic Costs &amp; Non-Sponsored Rsch</t>
  </si>
  <si>
    <t>Univ Wide - Facility Operations and Maintenance</t>
  </si>
  <si>
    <t>Education - Summer Institute</t>
  </si>
  <si>
    <t>3159</t>
  </si>
  <si>
    <t>Sciences - Geography - IUS Administration</t>
  </si>
  <si>
    <t>Bay</t>
  </si>
  <si>
    <t>Auto-filled, cannot be modified (DO NOT enter data)</t>
  </si>
  <si>
    <t>1011</t>
  </si>
  <si>
    <t>Therapist- Natasha Gregoire</t>
  </si>
  <si>
    <t>1012</t>
  </si>
  <si>
    <t>Massage Therapist-Kyle Friesen</t>
  </si>
  <si>
    <t>2401</t>
  </si>
  <si>
    <t>PACE - Intake 2401 - 1st</t>
  </si>
  <si>
    <t>2402</t>
  </si>
  <si>
    <t>PACE - Intake 2402 - 2nd</t>
  </si>
  <si>
    <t>2403</t>
  </si>
  <si>
    <t>PACE - Intake 2403 - 3rd</t>
  </si>
  <si>
    <t>Cyber-Attack Expenses</t>
  </si>
  <si>
    <t>ELP Classroom Improvement</t>
  </si>
  <si>
    <t>The Cardholder acknowledges that they are entrusted to make financial commitments on behalf of the University, and therefore, the Cardholder will ensure that the Card is used in accordance with the University's applicable procedures and policies.</t>
  </si>
  <si>
    <t>upon discovering the Card is lost or stolen.</t>
  </si>
  <si>
    <t>Failure to comply with University policies and procedures including those outlined above may result in the cancellation of the card without notice and/or disciplinary action.</t>
  </si>
  <si>
    <t>Cardholder</t>
  </si>
  <si>
    <t>Supervisor</t>
  </si>
  <si>
    <t>1.  The Card, and its number may be used by only the Cardholder; it is the Cardholder's responsibility to protect the Card and number and prevent its misuse.</t>
  </si>
  <si>
    <t>5.  All expenses to be charged to a research account must be in accordance with the terms of the grant and within the grant monies available. Any over-expenditure of research accounts or expenditure on non-eligible items are the responsibility of the researcher.</t>
  </si>
  <si>
    <t xml:space="preserve">                 the Cardholder must immediately return the Card to the Executive Director Financial Services.</t>
  </si>
  <si>
    <t>9.  Upon any of the following:</t>
  </si>
  <si>
    <t xml:space="preserve">  a.  The termination of employment or retirement of the Cardholder from the University; or</t>
  </si>
  <si>
    <t xml:space="preserve">  b.  Written request by the University for the return of the Card</t>
  </si>
  <si>
    <t>Supervisor, Accounts Payable</t>
  </si>
  <si>
    <t>The Card is not to be used to incur non-University expenses; if the Cardholder makes a non­University expenditure using the Card (in error), they must inform and reimburse the University before the payment due date on their Card statement. Failure to reimburse the University for a non-University related expense constitutes fraud, and may result in disciplinary action (including dismissal), and criminal and/or other legal proceedings, at the discretion of the University.</t>
  </si>
  <si>
    <t>In addition to the University's applicable procedures and policies, the Cardholder agrees to use the Card in accordance with the following summary of guidelines and procedures designed specifically for the US Bank Visa Purchase Card Program:</t>
  </si>
  <si>
    <r>
      <t xml:space="preserve">The University of Winnipeg has arranged for a US Bank Visa Card (the Card) to be issued to qualifying employees of the University, to pay for University expenses, including but not limited to, travel expenses, professional development expenses, small office supply purchases and entertainment expenses, incurred while </t>
    </r>
    <r>
      <rPr>
        <u/>
        <sz val="9"/>
        <color theme="1"/>
        <rFont val="Arial"/>
        <family val="2"/>
      </rPr>
      <t>conducting University business, in accordance with</t>
    </r>
    <r>
      <rPr>
        <sz val="9"/>
        <color theme="1"/>
        <rFont val="Arial"/>
        <family val="2"/>
      </rPr>
      <t xml:space="preserve"> </t>
    </r>
    <r>
      <rPr>
        <u/>
        <sz val="9"/>
        <color theme="1"/>
        <rFont val="Arial"/>
        <family val="2"/>
      </rPr>
      <t>the University's applicable procedures and policies.</t>
    </r>
  </si>
  <si>
    <t>Agrees to utilize the Card entrusted to him/her in accordance with this agreement, and to immediately bring to the attention of the Supervisor below any unauthorized use of the Card. Cardholder has read this agreement and understands this agreement, and will comply with all terms of this agreement. Failure to do so may result in the Card being cancelled without notice.</t>
  </si>
  <si>
    <t>Agrees to review all monthly statements for the Card, to ensure that they are appropriate for approved University purposes; that all necessary supporting documentation is attached; and that all bookings/charges are in accordance with the University's applicable procedures and policies and this agreement. Supervisor has read this agreement and understands this agreement, and will comply with all the terms of this agreement. Failure to do so may result in the Card being cancelled without notice.</t>
  </si>
  <si>
    <t>and the:</t>
  </si>
  <si>
    <t>EXCLUSIONS LIST FOR THE VISA CARD</t>
  </si>
  <si>
    <t>Personal or non-business purchases Cash advances</t>
  </si>
  <si>
    <t>Cylinder gases</t>
  </si>
  <si>
    <t>Animals-live shipments</t>
  </si>
  <si>
    <t>Firearms and ammunition</t>
  </si>
  <si>
    <t>University of Winnipeg US Bank Visa Card Additional Cardholder - Guidelines &amp; Procedures</t>
  </si>
  <si>
    <t>The following is a list of items not to be purchased using the visa card:</t>
  </si>
  <si>
    <t>Controlled substances/items</t>
  </si>
  <si>
    <t>Alcoholic beverages</t>
  </si>
  <si>
    <t>Items from the Bookstore, these can be done as internal charges</t>
  </si>
  <si>
    <t xml:space="preserve">Catering services (where a signed contract is required) </t>
  </si>
  <si>
    <t>Cellular phones charges</t>
  </si>
  <si>
    <t>Construction and renovation charges and consulting services</t>
  </si>
  <si>
    <t>Radioactive and hazardous material</t>
  </si>
  <si>
    <t>Telecommunication services</t>
  </si>
  <si>
    <t>Temporary help</t>
  </si>
  <si>
    <t>Leasing equipment</t>
  </si>
  <si>
    <t>Maintenance contracts</t>
  </si>
  <si>
    <r>
      <t xml:space="preserve">By signing this application form, you agree to the Memorandum of Agreement and have read the Additional Cardholder Guidelines and Procedures.  See the tabs in </t>
    </r>
    <r>
      <rPr>
        <b/>
        <i/>
        <sz val="10"/>
        <color rgb="FF92D050"/>
        <rFont val="Arial"/>
        <family val="2"/>
      </rPr>
      <t>green</t>
    </r>
    <r>
      <rPr>
        <b/>
        <i/>
        <sz val="10"/>
        <color theme="1"/>
        <rFont val="Arial"/>
        <family val="2"/>
      </rPr>
      <t xml:space="preserve"> below</t>
    </r>
  </si>
  <si>
    <t>2.  A secondary individual may use this card, as authorized by the cardholder and their immediate supervisor, for University related purchases. This person must be identified and approval forwarded to Accounts Payable for recording of this permission.</t>
  </si>
  <si>
    <t xml:space="preserve">3.  Expenses that are in any part attributable to the approver must be clearly documented as such, and also be initialed as approved by the approver’s supervisor/one-over. </t>
  </si>
  <si>
    <r>
      <t xml:space="preserve">4.  All travel expenses must be </t>
    </r>
    <r>
      <rPr>
        <u/>
        <sz val="9"/>
        <color theme="1"/>
        <rFont val="Arial"/>
        <family val="2"/>
      </rPr>
      <t>pre-authorized</t>
    </r>
    <r>
      <rPr>
        <sz val="9"/>
        <color theme="1"/>
        <rFont val="Arial"/>
        <family val="2"/>
      </rPr>
      <t>, through the use of an Application for employee travel, signed by the employee's supervisor prior to the incurring of any such expenses. This pre-authorized Application for Employee Travel will be retained by the University for later matching with related receipts.</t>
    </r>
  </si>
  <si>
    <t>6.  Cumulative transactions must not exceed the monthly credit limit, noted above. In the event that additional credit is required, the Cardholder should contact the Director, Purchasing Services, Financial Services.</t>
  </si>
  <si>
    <t>7.  The Cardholder or delegate must prepare the on-line reconciliation monthly by the due date indicated by Accounts Payable, print and sign and have the cardholder's supervisor or equivalent sign the monthly statement for the Card, as indication that the statement is correct. This statement with all related supporting receipts and documents must be submitted to Financial Services in a timely manner following the reconciliation.</t>
  </si>
  <si>
    <t>8.  The Cardholder must immediately identify and communicate any transaction discrepancies related to the Card to the Accounts Payable Supervisor.</t>
  </si>
  <si>
    <t>10.  The Cardholder must inform US Bank and the Accounts Payable Supervisor immediately</t>
  </si>
  <si>
    <t>System contracts (i.e., Grand &amp; Toy, Bee Clean)</t>
  </si>
  <si>
    <t xml:space="preserve">•  Purchases of goods over $999.99 should be made through Purchasing to obtain the best price. Any requests for purchases on the card over this price should first be submitted by way of a purchase requisition, which will be reviewed by Purchasing, and approvals granted to use the card for the purchase. </t>
  </si>
  <si>
    <r>
      <t>•</t>
    </r>
    <r>
      <rPr>
        <sz val="7"/>
        <color theme="1"/>
        <rFont val="Arial"/>
        <family val="2"/>
      </rPr>
      <t>  </t>
    </r>
    <r>
      <rPr>
        <sz val="11.5"/>
        <color theme="1"/>
        <rFont val="Arial"/>
        <family val="2"/>
      </rPr>
      <t>The Cardholder may use their card to pay for expenses of another University employee so long as these purchases are for University purposes and are in compliance with all relevant University policies.</t>
    </r>
  </si>
  <si>
    <r>
      <t>•</t>
    </r>
    <r>
      <rPr>
        <sz val="7"/>
        <color theme="1"/>
        <rFont val="Arial"/>
        <family val="2"/>
      </rPr>
      <t>  </t>
    </r>
    <r>
      <rPr>
        <sz val="11.5"/>
        <color theme="1"/>
        <rFont val="Arial"/>
        <family val="2"/>
      </rPr>
      <t>Receipts should include the details and prices of items purchased. (i.e. a visa slip which does not include that information is not adequate)</t>
    </r>
  </si>
  <si>
    <r>
      <t>•</t>
    </r>
    <r>
      <rPr>
        <sz val="7"/>
        <color theme="1"/>
        <rFont val="Arial"/>
        <family val="2"/>
      </rPr>
      <t xml:space="preserve">  </t>
    </r>
    <r>
      <rPr>
        <sz val="11.5"/>
        <color theme="1"/>
        <rFont val="Arial"/>
        <family val="2"/>
      </rPr>
      <t>Receipts or reconciliation should include a description of the purpose of the expense, and in the case of meals and entertainment expenses, who and how many people were paid for.</t>
    </r>
  </si>
  <si>
    <r>
      <t xml:space="preserve">• </t>
    </r>
    <r>
      <rPr>
        <sz val="7"/>
        <color theme="1"/>
        <rFont val="Arial"/>
        <family val="2"/>
      </rPr>
      <t> </t>
    </r>
    <r>
      <rPr>
        <sz val="11.5"/>
        <color theme="1"/>
        <rFont val="Arial"/>
        <family val="2"/>
      </rPr>
      <t>Large purchases should not be "split" into two or more purchases to fit under card limits</t>
    </r>
  </si>
  <si>
    <r>
      <t>•</t>
    </r>
    <r>
      <rPr>
        <sz val="7"/>
        <color theme="1"/>
        <rFont val="Arial"/>
        <family val="2"/>
      </rPr>
      <t>  </t>
    </r>
    <r>
      <rPr>
        <sz val="11.5"/>
        <color theme="1"/>
        <rFont val="Arial"/>
        <family val="2"/>
      </rPr>
      <t>Any fees incurred through usage will be charged to the department</t>
    </r>
  </si>
  <si>
    <r>
      <t xml:space="preserve">• </t>
    </r>
    <r>
      <rPr>
        <sz val="7"/>
        <color theme="1"/>
        <rFont val="Arial"/>
        <family val="2"/>
      </rPr>
      <t> </t>
    </r>
    <r>
      <rPr>
        <sz val="11.5"/>
        <color theme="1"/>
        <rFont val="Arial"/>
        <family val="2"/>
      </rPr>
      <t>Purchases should not be made for expenses related to other organizations</t>
    </r>
  </si>
  <si>
    <r>
      <t>•</t>
    </r>
    <r>
      <rPr>
        <sz val="7"/>
        <color theme="1"/>
        <rFont val="Arial"/>
        <family val="2"/>
      </rPr>
      <t xml:space="preserve">  </t>
    </r>
    <r>
      <rPr>
        <sz val="11.5"/>
        <color theme="1"/>
        <rFont val="Arial"/>
        <family val="2"/>
      </rPr>
      <t>Travel Claims should be submitted for all travel, even if additional payments are not required. The University tracks travel distances, and requires the authorizations and accounting included on the forms for our records</t>
    </r>
  </si>
  <si>
    <t>By signing the Visa application form on the previous tab, the:</t>
  </si>
  <si>
    <r>
      <t>•</t>
    </r>
    <r>
      <rPr>
        <sz val="7"/>
        <color theme="1"/>
        <rFont val="Arial"/>
        <family val="2"/>
      </rPr>
      <t>  </t>
    </r>
    <r>
      <rPr>
        <sz val="11.5"/>
        <color theme="1"/>
        <rFont val="Arial"/>
        <family val="2"/>
      </rPr>
      <t xml:space="preserve">Most Cards do not have access to cash advances. If you have access; cash advances should be taken from the card </t>
    </r>
    <r>
      <rPr>
        <u/>
        <sz val="11.5"/>
        <color theme="1"/>
        <rFont val="Arial"/>
        <family val="2"/>
      </rPr>
      <t>in emergencies only</t>
    </r>
    <r>
      <rPr>
        <sz val="11"/>
        <color theme="1"/>
        <rFont val="Arial"/>
        <family val="2"/>
      </rPr>
      <t>. There is a fee of 2.5% of the advance, and the advance will be treated the same as an advance received through Financial Services (i.e. the amount of the advance must be substantiated with receipts or it must be repaid). If necessary cash advances are available through Financial Services, call Accounts Payable for details.</t>
    </r>
  </si>
  <si>
    <t>Manager Signature</t>
  </si>
  <si>
    <t xml:space="preserve">Capital assets (single item, furniture or equipment $5,000 or over.) </t>
  </si>
  <si>
    <r>
      <t>•</t>
    </r>
    <r>
      <rPr>
        <sz val="7"/>
        <color theme="1"/>
        <rFont val="Arial"/>
        <family val="2"/>
      </rPr>
      <t>  </t>
    </r>
    <r>
      <rPr>
        <sz val="11.5"/>
        <color theme="1"/>
        <rFont val="Arial"/>
        <family val="2"/>
      </rPr>
      <t xml:space="preserve">Financial Services will send an email monthly requesting that the card be reconciled by a certain date. Cardholders are expected to complete the electronic reconciliation by the date indicated, and send in the supporting receipts and reconciliation signed by the cardholder and their supervisor, as indicated by the email </t>
    </r>
    <r>
      <rPr>
        <u/>
        <sz val="11.5"/>
        <color theme="1"/>
        <rFont val="Arial"/>
        <family val="2"/>
      </rPr>
      <t>reminder</t>
    </r>
    <r>
      <rPr>
        <sz val="11.5"/>
        <color theme="1"/>
        <rFont val="Arial"/>
        <family val="2"/>
      </rPr>
      <t xml:space="preserve"> sent from Financial Services. Failure to provide timely and properly completed reconciliations may result in the suspension or cancellation of card privileges.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</si>
</sst>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Arial"/>
      <family val="2"/>
    </font>
    <font>
      <sz val="11"/>
      <color theme="1"/>
      <name val="Calibri"/>
      <family val="2"/>
      <scheme val="minor"/>
    </font>
    <font>
      <sz val="11"/>
      <color theme="1"/>
      <name val="Calibri"/>
      <family val="2"/>
      <scheme val="minor"/>
    </font>
    <font>
      <sz val="10"/>
      <name val="Arial"/>
      <family val="2"/>
    </font>
    <font>
      <sz val="10"/>
      <color indexed="48"/>
      <name val="Arial"/>
      <family val="2"/>
    </font>
    <font>
      <b/>
      <sz val="8"/>
      <color indexed="81"/>
      <name val="Tahoma"/>
      <family val="2"/>
    </font>
    <font>
      <sz val="8"/>
      <color indexed="81"/>
      <name val="Tahoma"/>
      <family val="2"/>
    </font>
    <font>
      <sz val="8"/>
      <name val="Arial"/>
      <family val="2"/>
    </font>
    <font>
      <b/>
      <sz val="12"/>
      <color indexed="9"/>
      <name val="Arial"/>
      <family val="2"/>
    </font>
    <font>
      <sz val="12"/>
      <name val="Arial"/>
      <family val="2"/>
    </font>
    <font>
      <b/>
      <sz val="14"/>
      <name val="Arial"/>
      <family val="2"/>
    </font>
    <font>
      <b/>
      <u/>
      <sz val="12"/>
      <name val="Arial"/>
      <family val="2"/>
    </font>
    <font>
      <b/>
      <sz val="16"/>
      <name val="Arial"/>
      <family val="2"/>
    </font>
    <font>
      <b/>
      <sz val="11"/>
      <color indexed="8"/>
      <name val="Arial"/>
      <family val="2"/>
    </font>
    <font>
      <b/>
      <sz val="9"/>
      <color indexed="81"/>
      <name val="Tahoma"/>
      <family val="2"/>
    </font>
    <font>
      <sz val="11"/>
      <name val="Arial"/>
      <family val="2"/>
    </font>
    <font>
      <b/>
      <sz val="11"/>
      <name val="Arial"/>
      <family val="2"/>
    </font>
    <font>
      <sz val="8"/>
      <name val="Courier New"/>
      <family val="3"/>
    </font>
    <font>
      <sz val="9"/>
      <color indexed="81"/>
      <name val="Tahoma"/>
      <family val="2"/>
    </font>
    <font>
      <b/>
      <sz val="8"/>
      <name val="Arial"/>
      <family val="2"/>
    </font>
    <font>
      <sz val="11"/>
      <color theme="1"/>
      <name val="Calibri"/>
      <family val="2"/>
      <scheme val="minor"/>
    </font>
    <font>
      <b/>
      <sz val="11"/>
      <color theme="1"/>
      <name val="Arial"/>
      <family val="2"/>
    </font>
    <font>
      <sz val="10"/>
      <color theme="1"/>
      <name val="Arial"/>
      <family val="2"/>
    </font>
    <font>
      <sz val="11"/>
      <color theme="0"/>
      <name val="Arial"/>
      <family val="2"/>
    </font>
    <font>
      <b/>
      <i/>
      <sz val="10"/>
      <name val="Arial"/>
      <family val="2"/>
    </font>
    <font>
      <b/>
      <i/>
      <sz val="10"/>
      <color theme="1"/>
      <name val="Arial"/>
      <family val="2"/>
    </font>
    <font>
      <b/>
      <sz val="9"/>
      <name val="Arial"/>
      <family val="2"/>
    </font>
    <font>
      <sz val="9"/>
      <color theme="1"/>
      <name val="Arial"/>
      <family val="2"/>
    </font>
    <font>
      <sz val="9"/>
      <name val="Arial"/>
      <family val="2"/>
    </font>
    <font>
      <b/>
      <sz val="9"/>
      <color theme="1"/>
      <name val="Arial"/>
      <family val="2"/>
    </font>
    <font>
      <b/>
      <sz val="9"/>
      <color rgb="FF0000FF"/>
      <name val="Arial"/>
      <family val="2"/>
    </font>
    <font>
      <sz val="9"/>
      <color indexed="81"/>
      <name val="Tahoma"/>
      <charset val="1"/>
    </font>
    <font>
      <b/>
      <i/>
      <u/>
      <sz val="9"/>
      <name val="Arial"/>
      <family val="2"/>
    </font>
    <font>
      <b/>
      <sz val="10"/>
      <color theme="1"/>
      <name val="Arial"/>
      <family val="2"/>
    </font>
    <font>
      <sz val="10"/>
      <color theme="1"/>
      <name val="Calibri"/>
      <family val="2"/>
      <scheme val="minor"/>
    </font>
    <font>
      <b/>
      <u/>
      <sz val="9"/>
      <color theme="1"/>
      <name val="Arial"/>
      <family val="2"/>
    </font>
    <font>
      <sz val="9"/>
      <color theme="0"/>
      <name val="Arial"/>
      <family val="2"/>
    </font>
    <font>
      <u/>
      <sz val="9"/>
      <color theme="1"/>
      <name val="Arial"/>
      <family val="2"/>
    </font>
    <font>
      <b/>
      <i/>
      <sz val="9"/>
      <name val="Arial"/>
      <family val="2"/>
    </font>
    <font>
      <b/>
      <i/>
      <sz val="9"/>
      <color theme="1"/>
      <name val="Arial"/>
      <family val="2"/>
    </font>
    <font>
      <b/>
      <i/>
      <sz val="9"/>
      <color theme="9" tint="-0.249977111117893"/>
      <name val="Arial"/>
      <family val="2"/>
    </font>
    <font>
      <sz val="10"/>
      <name val="Arial"/>
    </font>
    <font>
      <b/>
      <sz val="12"/>
      <name val="Arial"/>
      <family val="2"/>
    </font>
    <font>
      <b/>
      <sz val="10"/>
      <color theme="0"/>
      <name val="Arial"/>
      <family val="2"/>
    </font>
    <font>
      <b/>
      <sz val="13"/>
      <name val="Arial"/>
      <family val="2"/>
    </font>
    <font>
      <sz val="10"/>
      <color indexed="8"/>
      <name val="Arial"/>
      <family val="2"/>
    </font>
    <font>
      <b/>
      <sz val="10"/>
      <color indexed="48"/>
      <name val="Arial"/>
      <family val="2"/>
    </font>
    <font>
      <b/>
      <sz val="10"/>
      <color indexed="10"/>
      <name val="Arial"/>
      <family val="2"/>
    </font>
    <font>
      <b/>
      <sz val="10"/>
      <name val="Arial"/>
      <family val="2"/>
    </font>
    <font>
      <b/>
      <sz val="10"/>
      <color indexed="23"/>
      <name val="Arial"/>
      <family val="2"/>
    </font>
    <font>
      <b/>
      <sz val="10"/>
      <color indexed="51"/>
      <name val="Arial"/>
      <family val="2"/>
    </font>
    <font>
      <sz val="8"/>
      <color indexed="10"/>
      <name val="Arial"/>
      <family val="2"/>
    </font>
    <font>
      <b/>
      <sz val="10"/>
      <color indexed="17"/>
      <name val="Arial"/>
      <family val="2"/>
    </font>
    <font>
      <sz val="10"/>
      <color indexed="17"/>
      <name val="Arial"/>
      <family val="2"/>
    </font>
    <font>
      <b/>
      <sz val="7"/>
      <name val="Arial"/>
      <family val="2"/>
    </font>
    <font>
      <b/>
      <sz val="10"/>
      <color indexed="9"/>
      <name val="Arial"/>
      <family val="2"/>
    </font>
    <font>
      <b/>
      <sz val="10"/>
      <color indexed="8"/>
      <name val="Arial"/>
      <family val="2"/>
    </font>
    <font>
      <b/>
      <sz val="11"/>
      <color indexed="9"/>
      <name val="Arial"/>
      <family val="2"/>
    </font>
    <font>
      <b/>
      <sz val="11"/>
      <color theme="0"/>
      <name val="Arial"/>
      <family val="2"/>
    </font>
    <font>
      <b/>
      <sz val="7"/>
      <color indexed="9"/>
      <name val="Arial"/>
      <family val="2"/>
    </font>
    <font>
      <u/>
      <sz val="10"/>
      <color theme="10"/>
      <name val="Arial"/>
    </font>
    <font>
      <sz val="10.5"/>
      <color theme="1"/>
      <name val="Calibri"/>
      <family val="2"/>
    </font>
    <font>
      <sz val="11"/>
      <color theme="1"/>
      <name val="Times New Roman"/>
      <family val="1"/>
    </font>
    <font>
      <sz val="7"/>
      <color theme="1"/>
      <name val="Arial"/>
      <family val="2"/>
    </font>
    <font>
      <sz val="11.5"/>
      <color theme="1"/>
      <name val="Arial"/>
      <family val="2"/>
    </font>
    <font>
      <b/>
      <u/>
      <sz val="9"/>
      <color rgb="FFFF0000"/>
      <name val="Arial"/>
      <family val="2"/>
    </font>
    <font>
      <b/>
      <sz val="11.5"/>
      <color theme="1"/>
      <name val="Calibri"/>
      <family val="2"/>
    </font>
    <font>
      <b/>
      <sz val="7"/>
      <color theme="1"/>
      <name val="Calibri"/>
      <family val="2"/>
    </font>
    <font>
      <b/>
      <u/>
      <sz val="11.5"/>
      <color theme="1"/>
      <name val="Arial"/>
      <family val="2"/>
    </font>
    <font>
      <b/>
      <i/>
      <sz val="10"/>
      <color rgb="FF92D050"/>
      <name val="Arial"/>
      <family val="2"/>
    </font>
    <font>
      <u/>
      <sz val="11.5"/>
      <color theme="1"/>
      <name val="Arial"/>
      <family val="2"/>
    </font>
    <font>
      <sz val="12"/>
      <color theme="1"/>
      <name val="Arial"/>
      <family val="2"/>
    </font>
    <font>
      <u/>
      <sz val="11"/>
      <color theme="10"/>
      <name val="Arial"/>
      <family val="2"/>
    </font>
  </fonts>
  <fills count="18">
    <fill>
      <patternFill patternType="none"/>
    </fill>
    <fill>
      <patternFill patternType="gray125"/>
    </fill>
    <fill>
      <patternFill patternType="solid">
        <fgColor indexed="12"/>
        <bgColor indexed="64"/>
      </patternFill>
    </fill>
    <fill>
      <patternFill patternType="solid">
        <fgColor indexed="18"/>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0000FF"/>
        <bgColor indexed="64"/>
      </patternFill>
    </fill>
    <fill>
      <patternFill patternType="solid">
        <fgColor rgb="FFFFC000"/>
        <bgColor indexed="64"/>
      </patternFill>
    </fill>
    <fill>
      <patternFill patternType="solid">
        <fgColor rgb="FFB2B2B2"/>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3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7">
    <xf numFmtId="0" fontId="0" fillId="0" borderId="0"/>
    <xf numFmtId="49" fontId="17" fillId="0" borderId="0"/>
    <xf numFmtId="0" fontId="3" fillId="0" borderId="0"/>
    <xf numFmtId="0" fontId="20" fillId="0" borderId="0"/>
    <xf numFmtId="0" fontId="41" fillId="0" borderId="0"/>
    <xf numFmtId="0" fontId="60" fillId="0" borderId="0" applyNumberFormat="0" applyFill="0" applyBorder="0" applyAlignment="0" applyProtection="0"/>
    <xf numFmtId="0" fontId="72" fillId="0" borderId="0" applyNumberFormat="0" applyFill="0" applyBorder="0" applyAlignment="0" applyProtection="0"/>
  </cellStyleXfs>
  <cellXfs count="221">
    <xf numFmtId="0" fontId="0" fillId="0" borderId="0" xfId="0"/>
    <xf numFmtId="49" fontId="4" fillId="0" borderId="0" xfId="0" applyNumberFormat="1" applyFont="1"/>
    <xf numFmtId="0" fontId="9" fillId="0" borderId="0" xfId="0" applyFont="1"/>
    <xf numFmtId="0" fontId="10" fillId="0" borderId="1" xfId="0" applyFont="1" applyBorder="1" applyAlignment="1">
      <alignment horizontal="center"/>
    </xf>
    <xf numFmtId="0" fontId="0" fillId="0" borderId="2" xfId="0" applyBorder="1"/>
    <xf numFmtId="0" fontId="0" fillId="0" borderId="4" xfId="0" applyBorder="1"/>
    <xf numFmtId="0" fontId="0" fillId="0" borderId="5" xfId="0" applyBorder="1"/>
    <xf numFmtId="0" fontId="3" fillId="0" borderId="0" xfId="0" applyFont="1"/>
    <xf numFmtId="0" fontId="0" fillId="0" borderId="1" xfId="0" applyBorder="1"/>
    <xf numFmtId="0" fontId="0" fillId="0" borderId="3" xfId="0" applyBorder="1"/>
    <xf numFmtId="0" fontId="11" fillId="0" borderId="0" xfId="0" applyFont="1"/>
    <xf numFmtId="0" fontId="8" fillId="2" borderId="6" xfId="0" applyFont="1" applyFill="1" applyBorder="1"/>
    <xf numFmtId="0" fontId="8" fillId="2" borderId="7" xfId="0" applyFont="1" applyFill="1" applyBorder="1" applyAlignment="1">
      <alignment horizontal="left"/>
    </xf>
    <xf numFmtId="0" fontId="8" fillId="2" borderId="8" xfId="0" applyFont="1" applyFill="1" applyBorder="1"/>
    <xf numFmtId="49" fontId="15" fillId="0" borderId="9" xfId="0" applyNumberFormat="1" applyFont="1" applyBorder="1" applyProtection="1">
      <protection locked="0"/>
    </xf>
    <xf numFmtId="0" fontId="0" fillId="0" borderId="10" xfId="0" applyBorder="1" applyAlignment="1">
      <alignment horizontal="center"/>
    </xf>
    <xf numFmtId="0" fontId="0" fillId="0" borderId="11" xfId="0" applyBorder="1"/>
    <xf numFmtId="0" fontId="0" fillId="0" borderId="10" xfId="0" applyBorder="1" applyAlignment="1">
      <alignment horizontal="left" wrapText="1"/>
    </xf>
    <xf numFmtId="0" fontId="0" fillId="0" borderId="11" xfId="0" applyBorder="1" applyAlignment="1">
      <alignment wrapText="1"/>
    </xf>
    <xf numFmtId="0" fontId="15" fillId="0" borderId="10" xfId="0" applyFont="1" applyBorder="1" applyAlignment="1">
      <alignment horizontal="center" wrapText="1"/>
    </xf>
    <xf numFmtId="0" fontId="0" fillId="0" borderId="10" xfId="0" applyBorder="1" applyAlignment="1">
      <alignment horizontal="center" wrapText="1"/>
    </xf>
    <xf numFmtId="49" fontId="15" fillId="0" borderId="9" xfId="0" applyNumberFormat="1" applyFont="1" applyBorder="1"/>
    <xf numFmtId="0" fontId="15" fillId="0" borderId="11" xfId="0" applyFont="1" applyBorder="1" applyAlignment="1">
      <alignment horizontal="left" wrapText="1"/>
    </xf>
    <xf numFmtId="49" fontId="15" fillId="0" borderId="9" xfId="0" applyNumberFormat="1" applyFont="1" applyBorder="1" applyAlignment="1">
      <alignment wrapText="1"/>
    </xf>
    <xf numFmtId="49" fontId="16" fillId="0" borderId="9" xfId="0" applyNumberFormat="1" applyFont="1" applyBorder="1" applyProtection="1">
      <protection locked="0"/>
    </xf>
    <xf numFmtId="49" fontId="16" fillId="0" borderId="9" xfId="0" applyNumberFormat="1" applyFont="1" applyBorder="1" applyAlignment="1">
      <alignment wrapText="1"/>
    </xf>
    <xf numFmtId="49" fontId="16" fillId="0" borderId="9" xfId="0" applyNumberFormat="1" applyFont="1" applyBorder="1" applyAlignment="1" applyProtection="1">
      <alignment wrapText="1"/>
      <protection locked="0"/>
    </xf>
    <xf numFmtId="49" fontId="16" fillId="0" borderId="9" xfId="0" applyNumberFormat="1" applyFont="1" applyBorder="1"/>
    <xf numFmtId="0" fontId="3" fillId="0" borderId="11" xfId="0" applyFont="1" applyBorder="1" applyAlignment="1">
      <alignment wrapText="1"/>
    </xf>
    <xf numFmtId="49" fontId="15" fillId="0" borderId="9" xfId="2" applyNumberFormat="1" applyFont="1" applyBorder="1" applyAlignment="1" applyProtection="1">
      <alignment wrapText="1"/>
      <protection locked="0"/>
    </xf>
    <xf numFmtId="0" fontId="0" fillId="0" borderId="12" xfId="0" applyBorder="1" applyAlignment="1">
      <alignment horizontal="center" wrapText="1"/>
    </xf>
    <xf numFmtId="0" fontId="15" fillId="0" borderId="9" xfId="0" applyFont="1" applyBorder="1" applyAlignment="1">
      <alignment wrapText="1"/>
    </xf>
    <xf numFmtId="0" fontId="15" fillId="0" borderId="11" xfId="0" applyFont="1" applyBorder="1" applyAlignment="1">
      <alignment wrapText="1"/>
    </xf>
    <xf numFmtId="0" fontId="15" fillId="0" borderId="13" xfId="0" applyFont="1" applyBorder="1" applyAlignment="1">
      <alignment wrapText="1"/>
    </xf>
    <xf numFmtId="0" fontId="15" fillId="0" borderId="14" xfId="0" applyFont="1" applyBorder="1" applyAlignment="1">
      <alignment wrapText="1"/>
    </xf>
    <xf numFmtId="0" fontId="16" fillId="0" borderId="9" xfId="0" applyFont="1" applyBorder="1" applyAlignment="1">
      <alignment wrapText="1"/>
    </xf>
    <xf numFmtId="49" fontId="13" fillId="0" borderId="9" xfId="0" applyNumberFormat="1" applyFont="1" applyBorder="1" applyAlignment="1">
      <alignment wrapText="1"/>
    </xf>
    <xf numFmtId="0" fontId="21" fillId="0" borderId="10" xfId="0" applyFont="1" applyBorder="1" applyAlignment="1">
      <alignment horizontal="center"/>
    </xf>
    <xf numFmtId="0" fontId="0" fillId="0" borderId="0" xfId="0" applyProtection="1">
      <protection locked="0"/>
    </xf>
    <xf numFmtId="0" fontId="23" fillId="0" borderId="0" xfId="0" applyFont="1" applyProtection="1">
      <protection locked="0"/>
    </xf>
    <xf numFmtId="0" fontId="0" fillId="0" borderId="19" xfId="0" applyBorder="1" applyProtection="1">
      <protection locked="0"/>
    </xf>
    <xf numFmtId="0" fontId="3" fillId="0" borderId="0" xfId="0" applyFont="1" applyAlignment="1">
      <alignment horizontal="center"/>
    </xf>
    <xf numFmtId="0" fontId="8" fillId="2" borderId="0" xfId="0" applyFont="1" applyFill="1"/>
    <xf numFmtId="0" fontId="8" fillId="0" borderId="0" xfId="0" applyFont="1"/>
    <xf numFmtId="0" fontId="0" fillId="0" borderId="0" xfId="0" applyAlignment="1" applyProtection="1">
      <alignment horizontal="center"/>
      <protection locked="0"/>
    </xf>
    <xf numFmtId="0" fontId="22" fillId="0" borderId="0" xfId="0" quotePrefix="1" applyFont="1" applyAlignment="1">
      <alignment horizontal="left"/>
    </xf>
    <xf numFmtId="0" fontId="22" fillId="0" borderId="0" xfId="0" applyFont="1"/>
    <xf numFmtId="49" fontId="34" fillId="5" borderId="21" xfId="0" applyNumberFormat="1" applyFont="1" applyFill="1" applyBorder="1"/>
    <xf numFmtId="49" fontId="34" fillId="5" borderId="22" xfId="0" applyNumberFormat="1" applyFont="1" applyFill="1" applyBorder="1"/>
    <xf numFmtId="49" fontId="34" fillId="0" borderId="21" xfId="0" applyNumberFormat="1" applyFont="1" applyBorder="1"/>
    <xf numFmtId="49" fontId="34" fillId="0" borderId="22" xfId="0" applyNumberFormat="1" applyFont="1" applyBorder="1"/>
    <xf numFmtId="49" fontId="26" fillId="6" borderId="18" xfId="0" applyNumberFormat="1" applyFont="1" applyFill="1" applyBorder="1" applyAlignment="1" applyProtection="1">
      <alignment horizontal="left"/>
      <protection locked="0"/>
    </xf>
    <xf numFmtId="49" fontId="27" fillId="0" borderId="0" xfId="0" applyNumberFormat="1" applyFont="1" applyProtection="1">
      <protection locked="0"/>
    </xf>
    <xf numFmtId="49" fontId="27" fillId="0" borderId="0" xfId="0" applyNumberFormat="1" applyFont="1" applyAlignment="1" applyProtection="1">
      <alignment wrapText="1"/>
      <protection locked="0"/>
    </xf>
    <xf numFmtId="0" fontId="27" fillId="0" borderId="0" xfId="0" applyFont="1" applyProtection="1">
      <protection locked="0"/>
    </xf>
    <xf numFmtId="0" fontId="27" fillId="0" borderId="0" xfId="0" applyFont="1" applyAlignment="1" applyProtection="1">
      <alignment horizontal="center"/>
      <protection locked="0"/>
    </xf>
    <xf numFmtId="49" fontId="32" fillId="0" borderId="0" xfId="0" quotePrefix="1" applyNumberFormat="1" applyFont="1" applyAlignment="1" applyProtection="1">
      <alignment horizontal="left" vertical="center"/>
      <protection locked="0"/>
    </xf>
    <xf numFmtId="49" fontId="28" fillId="0" borderId="0" xfId="0" applyNumberFormat="1" applyFont="1" applyProtection="1">
      <protection locked="0"/>
    </xf>
    <xf numFmtId="49" fontId="30" fillId="6" borderId="18" xfId="0" quotePrefix="1" applyNumberFormat="1" applyFont="1" applyFill="1" applyBorder="1" applyAlignment="1" applyProtection="1">
      <alignment horizontal="left"/>
      <protection locked="0"/>
    </xf>
    <xf numFmtId="0" fontId="27" fillId="0" borderId="0" xfId="0" quotePrefix="1" applyFont="1" applyAlignment="1" applyProtection="1">
      <alignment horizontal="center"/>
      <protection locked="0"/>
    </xf>
    <xf numFmtId="49" fontId="35" fillId="0" borderId="0" xfId="0" applyNumberFormat="1" applyFont="1" applyProtection="1">
      <protection locked="0"/>
    </xf>
    <xf numFmtId="0" fontId="29" fillId="0" borderId="0" xfId="0" quotePrefix="1" applyFont="1" applyAlignment="1" applyProtection="1">
      <alignment horizontal="left"/>
      <protection locked="0"/>
    </xf>
    <xf numFmtId="0" fontId="24" fillId="0" borderId="0" xfId="0" applyFont="1" applyAlignment="1" applyProtection="1">
      <alignment horizontal="center"/>
      <protection locked="0"/>
    </xf>
    <xf numFmtId="0" fontId="25" fillId="0" borderId="0" xfId="0" applyFont="1" applyProtection="1">
      <protection locked="0"/>
    </xf>
    <xf numFmtId="0" fontId="24" fillId="0" borderId="19" xfId="0" applyFont="1" applyBorder="1" applyAlignment="1" applyProtection="1">
      <alignment horizontal="center"/>
      <protection locked="0"/>
    </xf>
    <xf numFmtId="0" fontId="25" fillId="0" borderId="19" xfId="0" applyFont="1" applyBorder="1" applyProtection="1">
      <protection locked="0"/>
    </xf>
    <xf numFmtId="0" fontId="21" fillId="0" borderId="0" xfId="0" applyFont="1"/>
    <xf numFmtId="49" fontId="27" fillId="0" borderId="0" xfId="0" quotePrefix="1" applyNumberFormat="1" applyFont="1" applyAlignment="1" applyProtection="1">
      <alignment horizontal="left"/>
      <protection locked="0"/>
    </xf>
    <xf numFmtId="0" fontId="29" fillId="0" borderId="0" xfId="0" applyFont="1" applyProtection="1">
      <protection locked="0"/>
    </xf>
    <xf numFmtId="0" fontId="36" fillId="0" borderId="0" xfId="0" applyFont="1" applyProtection="1">
      <protection locked="0"/>
    </xf>
    <xf numFmtId="0" fontId="27" fillId="0" borderId="18" xfId="0" quotePrefix="1" applyFont="1" applyBorder="1" applyAlignment="1" applyProtection="1">
      <alignment horizontal="left"/>
      <protection locked="0"/>
    </xf>
    <xf numFmtId="0" fontId="27" fillId="4" borderId="18" xfId="0" quotePrefix="1" applyFont="1" applyFill="1" applyBorder="1" applyAlignment="1" applyProtection="1">
      <alignment horizontal="left"/>
      <protection locked="0"/>
    </xf>
    <xf numFmtId="0" fontId="27" fillId="0" borderId="0" xfId="0" quotePrefix="1" applyFont="1" applyAlignment="1" applyProtection="1">
      <alignment horizontal="left"/>
      <protection locked="0"/>
    </xf>
    <xf numFmtId="0" fontId="35" fillId="0" borderId="0" xfId="0" applyFont="1" applyProtection="1">
      <protection locked="0"/>
    </xf>
    <xf numFmtId="0" fontId="37" fillId="0" borderId="0" xfId="0" applyFont="1" applyProtection="1">
      <protection locked="0"/>
    </xf>
    <xf numFmtId="0" fontId="29" fillId="0" borderId="0" xfId="0" applyFont="1" applyAlignment="1" applyProtection="1">
      <alignment horizontal="left"/>
      <protection locked="0"/>
    </xf>
    <xf numFmtId="0" fontId="38" fillId="0" borderId="0" xfId="0" quotePrefix="1" applyFont="1" applyAlignment="1" applyProtection="1">
      <alignment horizontal="left"/>
      <protection locked="0"/>
    </xf>
    <xf numFmtId="0" fontId="27" fillId="0" borderId="0" xfId="0" applyFont="1" applyAlignment="1" applyProtection="1">
      <alignment horizontal="left"/>
      <protection locked="0"/>
    </xf>
    <xf numFmtId="0" fontId="39" fillId="0" borderId="0" xfId="0" applyFont="1" applyAlignment="1" applyProtection="1">
      <alignment horizontal="left"/>
      <protection locked="0"/>
    </xf>
    <xf numFmtId="0" fontId="26" fillId="0" borderId="0" xfId="0" quotePrefix="1" applyFont="1" applyAlignment="1" applyProtection="1">
      <alignment horizontal="left" vertical="top"/>
      <protection locked="0"/>
    </xf>
    <xf numFmtId="0" fontId="27" fillId="0" borderId="19" xfId="0" applyFont="1" applyBorder="1" applyProtection="1">
      <protection locked="0"/>
    </xf>
    <xf numFmtId="0" fontId="27" fillId="0" borderId="19" xfId="0" quotePrefix="1" applyFont="1" applyBorder="1" applyAlignment="1" applyProtection="1">
      <alignment horizontal="left"/>
      <protection locked="0"/>
    </xf>
    <xf numFmtId="0" fontId="29" fillId="0" borderId="19" xfId="0" applyFont="1" applyBorder="1" applyProtection="1">
      <protection locked="0"/>
    </xf>
    <xf numFmtId="0" fontId="38" fillId="0" borderId="19" xfId="0" quotePrefix="1" applyFont="1" applyBorder="1" applyAlignment="1" applyProtection="1">
      <alignment horizontal="left"/>
      <protection locked="0"/>
    </xf>
    <xf numFmtId="49" fontId="27" fillId="0" borderId="18" xfId="0" quotePrefix="1" applyNumberFormat="1" applyFont="1" applyBorder="1" applyAlignment="1" applyProtection="1">
      <alignment horizontal="center"/>
      <protection locked="0"/>
    </xf>
    <xf numFmtId="49" fontId="27" fillId="0" borderId="0" xfId="0" quotePrefix="1" applyNumberFormat="1" applyFont="1" applyAlignment="1" applyProtection="1">
      <alignment horizontal="center"/>
      <protection locked="0"/>
    </xf>
    <xf numFmtId="0" fontId="40" fillId="0" borderId="0" xfId="0" quotePrefix="1" applyFont="1" applyAlignment="1" applyProtection="1">
      <alignment horizontal="left"/>
      <protection locked="0"/>
    </xf>
    <xf numFmtId="0" fontId="27" fillId="0" borderId="18" xfId="0" quotePrefix="1" applyFont="1" applyBorder="1" applyAlignment="1" applyProtection="1">
      <alignment horizontal="center"/>
      <protection locked="0"/>
    </xf>
    <xf numFmtId="0" fontId="27" fillId="0" borderId="18" xfId="0" applyFont="1" applyBorder="1" applyAlignment="1" applyProtection="1">
      <alignment horizontal="center"/>
      <protection locked="0"/>
    </xf>
    <xf numFmtId="0" fontId="27" fillId="0" borderId="0" xfId="0" applyFont="1" applyAlignment="1" applyProtection="1">
      <alignment horizontal="right"/>
      <protection locked="0"/>
    </xf>
    <xf numFmtId="0" fontId="27" fillId="4" borderId="18" xfId="0" applyFont="1" applyFill="1" applyBorder="1" applyAlignment="1" applyProtection="1">
      <alignment horizontal="center"/>
      <protection locked="0"/>
    </xf>
    <xf numFmtId="0" fontId="27" fillId="4" borderId="20" xfId="0" applyFont="1" applyFill="1" applyBorder="1" applyAlignment="1" applyProtection="1">
      <alignment horizontal="left"/>
      <protection locked="0"/>
    </xf>
    <xf numFmtId="0" fontId="38" fillId="0" borderId="0" xfId="0" quotePrefix="1" applyFont="1"/>
    <xf numFmtId="49" fontId="29" fillId="0" borderId="0" xfId="0" quotePrefix="1" applyNumberFormat="1" applyFont="1" applyAlignment="1" applyProtection="1">
      <alignment horizontal="right"/>
      <protection locked="0"/>
    </xf>
    <xf numFmtId="49" fontId="35" fillId="0" borderId="0" xfId="0" quotePrefix="1" applyNumberFormat="1" applyFont="1" applyAlignment="1" applyProtection="1">
      <alignment horizontal="left"/>
      <protection locked="0"/>
    </xf>
    <xf numFmtId="0" fontId="29" fillId="0" borderId="10" xfId="0" applyFont="1" applyBorder="1" applyAlignment="1">
      <alignment horizontal="center"/>
    </xf>
    <xf numFmtId="49" fontId="30" fillId="0" borderId="10" xfId="0" applyNumberFormat="1" applyFont="1" applyBorder="1" applyAlignment="1">
      <alignment horizontal="center"/>
    </xf>
    <xf numFmtId="0" fontId="21" fillId="0" borderId="0" xfId="0" applyFont="1" applyProtection="1">
      <protection locked="0"/>
    </xf>
    <xf numFmtId="49" fontId="42" fillId="3" borderId="0" xfId="4" applyNumberFormat="1" applyFont="1" applyFill="1"/>
    <xf numFmtId="49" fontId="41" fillId="3" borderId="0" xfId="4" applyNumberFormat="1" applyFill="1" applyAlignment="1">
      <alignment wrapText="1"/>
    </xf>
    <xf numFmtId="49" fontId="43" fillId="3" borderId="0" xfId="4" applyNumberFormat="1" applyFont="1" applyFill="1" applyAlignment="1">
      <alignment wrapText="1"/>
    </xf>
    <xf numFmtId="49" fontId="7" fillId="3" borderId="0" xfId="4" applyNumberFormat="1" applyFont="1" applyFill="1" applyAlignment="1">
      <alignment horizontal="center" vertical="center" wrapText="1"/>
    </xf>
    <xf numFmtId="49" fontId="43" fillId="3" borderId="0" xfId="4" applyNumberFormat="1" applyFont="1" applyFill="1" applyProtection="1">
      <protection locked="0"/>
    </xf>
    <xf numFmtId="49" fontId="41" fillId="0" borderId="0" xfId="4" applyNumberFormat="1"/>
    <xf numFmtId="49" fontId="41" fillId="0" borderId="0" xfId="4" applyNumberFormat="1" applyAlignment="1">
      <alignment wrapText="1"/>
    </xf>
    <xf numFmtId="49" fontId="41" fillId="0" borderId="0" xfId="4" applyNumberFormat="1" applyAlignment="1">
      <alignment vertical="center" wrapText="1"/>
    </xf>
    <xf numFmtId="49" fontId="3" fillId="0" borderId="0" xfId="4" applyNumberFormat="1" applyFont="1" applyAlignment="1" applyProtection="1">
      <alignment horizontal="left"/>
      <protection locked="0"/>
    </xf>
    <xf numFmtId="49" fontId="51" fillId="0" borderId="0" xfId="4" applyNumberFormat="1" applyFont="1" applyAlignment="1">
      <alignment horizontal="center" wrapText="1"/>
    </xf>
    <xf numFmtId="49" fontId="43" fillId="7" borderId="23" xfId="4" applyNumberFormat="1" applyFont="1" applyFill="1" applyBorder="1" applyAlignment="1" applyProtection="1">
      <alignment horizontal="right"/>
      <protection locked="0"/>
    </xf>
    <xf numFmtId="49" fontId="43" fillId="7" borderId="24" xfId="4" applyNumberFormat="1" applyFont="1" applyFill="1" applyBorder="1" applyAlignment="1" applyProtection="1">
      <alignment horizontal="left" wrapText="1"/>
      <protection locked="0"/>
    </xf>
    <xf numFmtId="49" fontId="46" fillId="0" borderId="24" xfId="4" applyNumberFormat="1" applyFont="1" applyBorder="1" applyAlignment="1" applyProtection="1">
      <alignment horizontal="left"/>
      <protection locked="0"/>
    </xf>
    <xf numFmtId="49" fontId="48" fillId="8" borderId="24" xfId="4" applyNumberFormat="1" applyFont="1" applyFill="1" applyBorder="1" applyAlignment="1" applyProtection="1">
      <alignment wrapText="1"/>
      <protection locked="0"/>
    </xf>
    <xf numFmtId="49" fontId="43" fillId="7" borderId="24" xfId="4" applyNumberFormat="1" applyFont="1" applyFill="1" applyBorder="1" applyAlignment="1" applyProtection="1">
      <alignment horizontal="left"/>
      <protection locked="0"/>
    </xf>
    <xf numFmtId="49" fontId="46" fillId="0" borderId="24" xfId="4" applyNumberFormat="1" applyFont="1" applyBorder="1"/>
    <xf numFmtId="49" fontId="46" fillId="0" borderId="24" xfId="4" applyNumberFormat="1" applyFont="1" applyBorder="1" applyAlignment="1" applyProtection="1">
      <alignment horizontal="left" wrapText="1"/>
      <protection locked="0"/>
    </xf>
    <xf numFmtId="49" fontId="46" fillId="0" borderId="24" xfId="4" applyNumberFormat="1" applyFont="1" applyBorder="1" applyAlignment="1" applyProtection="1">
      <alignment horizontal="right"/>
      <protection locked="0"/>
    </xf>
    <xf numFmtId="49" fontId="48" fillId="8" borderId="24" xfId="4" applyNumberFormat="1" applyFont="1" applyFill="1" applyBorder="1" applyAlignment="1" applyProtection="1">
      <alignment horizontal="left" wrapText="1"/>
      <protection locked="0"/>
    </xf>
    <xf numFmtId="49" fontId="43" fillId="7" borderId="24" xfId="4" applyNumberFormat="1" applyFont="1" applyFill="1" applyBorder="1" applyAlignment="1" applyProtection="1">
      <alignment horizontal="right"/>
      <protection locked="0"/>
    </xf>
    <xf numFmtId="49" fontId="43" fillId="7" borderId="24" xfId="4" applyNumberFormat="1" applyFont="1" applyFill="1" applyBorder="1" applyAlignment="1">
      <alignment wrapText="1"/>
    </xf>
    <xf numFmtId="49" fontId="43" fillId="7" borderId="24" xfId="4" applyNumberFormat="1" applyFont="1" applyFill="1" applyBorder="1" applyProtection="1">
      <protection locked="0"/>
    </xf>
    <xf numFmtId="49" fontId="55" fillId="7" borderId="24" xfId="4" applyNumberFormat="1" applyFont="1" applyFill="1" applyBorder="1" applyAlignment="1" applyProtection="1">
      <alignment wrapText="1"/>
      <protection locked="0"/>
    </xf>
    <xf numFmtId="49" fontId="48" fillId="9" borderId="24" xfId="4" applyNumberFormat="1" applyFont="1" applyFill="1" applyBorder="1" applyAlignment="1" applyProtection="1">
      <alignment wrapText="1"/>
      <protection locked="0"/>
    </xf>
    <xf numFmtId="49" fontId="43" fillId="7" borderId="24" xfId="4" applyNumberFormat="1" applyFont="1" applyFill="1" applyBorder="1"/>
    <xf numFmtId="49" fontId="56" fillId="9" borderId="24" xfId="4" applyNumberFormat="1" applyFont="1" applyFill="1" applyBorder="1" applyAlignment="1">
      <alignment wrapText="1"/>
    </xf>
    <xf numFmtId="49" fontId="43" fillId="10" borderId="24" xfId="4" applyNumberFormat="1" applyFont="1" applyFill="1" applyBorder="1" applyAlignment="1">
      <alignment wrapText="1"/>
    </xf>
    <xf numFmtId="49" fontId="16" fillId="0" borderId="24" xfId="2" applyNumberFormat="1" applyFont="1" applyBorder="1" applyProtection="1">
      <protection locked="0"/>
    </xf>
    <xf numFmtId="49" fontId="57" fillId="7" borderId="24" xfId="2" applyNumberFormat="1" applyFont="1" applyFill="1" applyBorder="1" applyAlignment="1" applyProtection="1">
      <alignment horizontal="left" wrapText="1"/>
      <protection locked="0"/>
    </xf>
    <xf numFmtId="49" fontId="58" fillId="7" borderId="25" xfId="2" applyNumberFormat="1" applyFont="1" applyFill="1" applyBorder="1" applyAlignment="1" applyProtection="1">
      <alignment horizontal="left" wrapText="1"/>
      <protection locked="0"/>
    </xf>
    <xf numFmtId="49" fontId="57" fillId="11" borderId="24" xfId="2" applyNumberFormat="1" applyFont="1" applyFill="1" applyBorder="1" applyAlignment="1" applyProtection="1">
      <alignment horizontal="left" wrapText="1"/>
      <protection locked="0"/>
    </xf>
    <xf numFmtId="49" fontId="16" fillId="0" borderId="26" xfId="2" applyNumberFormat="1" applyFont="1" applyBorder="1" applyAlignment="1" applyProtection="1">
      <alignment horizontal="left" wrapText="1"/>
      <protection locked="0"/>
    </xf>
    <xf numFmtId="49" fontId="57" fillId="11" borderId="24" xfId="2" applyNumberFormat="1" applyFont="1" applyFill="1" applyBorder="1" applyAlignment="1" applyProtection="1">
      <alignment wrapText="1"/>
      <protection locked="0"/>
    </xf>
    <xf numFmtId="49" fontId="57" fillId="11" borderId="27" xfId="2" applyNumberFormat="1" applyFont="1" applyFill="1" applyBorder="1" applyAlignment="1" applyProtection="1">
      <alignment wrapText="1"/>
      <protection locked="0"/>
    </xf>
    <xf numFmtId="49" fontId="4" fillId="0" borderId="0" xfId="4" applyNumberFormat="1" applyFont="1"/>
    <xf numFmtId="49" fontId="41" fillId="0" borderId="0" xfId="4" applyNumberFormat="1" applyAlignment="1">
      <alignment horizontal="right"/>
    </xf>
    <xf numFmtId="49" fontId="41" fillId="0" borderId="0" xfId="4" applyNumberFormat="1" applyAlignment="1">
      <alignment horizontal="left"/>
    </xf>
    <xf numFmtId="49" fontId="41" fillId="0" borderId="0" xfId="4" applyNumberFormat="1" applyAlignment="1">
      <alignment horizontal="right" wrapText="1"/>
    </xf>
    <xf numFmtId="49" fontId="60" fillId="0" borderId="0" xfId="5" applyNumberFormat="1" applyBorder="1"/>
    <xf numFmtId="49" fontId="41" fillId="12" borderId="0" xfId="4" applyNumberFormat="1" applyFill="1" applyAlignment="1">
      <alignment horizontal="right"/>
    </xf>
    <xf numFmtId="0" fontId="3" fillId="0" borderId="0" xfId="4" applyFont="1"/>
    <xf numFmtId="0" fontId="41" fillId="0" borderId="0" xfId="4"/>
    <xf numFmtId="0" fontId="41" fillId="0" borderId="0" xfId="4" applyAlignment="1">
      <alignment horizontal="right"/>
    </xf>
    <xf numFmtId="0" fontId="41" fillId="0" borderId="0" xfId="4" applyAlignment="1">
      <alignment horizontal="left"/>
    </xf>
    <xf numFmtId="49" fontId="30" fillId="0" borderId="16" xfId="0" applyNumberFormat="1" applyFont="1" applyBorder="1" applyAlignment="1">
      <alignment horizontal="center"/>
    </xf>
    <xf numFmtId="49" fontId="27" fillId="0" borderId="18" xfId="0" quotePrefix="1" applyNumberFormat="1" applyFont="1" applyBorder="1" applyAlignment="1" applyProtection="1">
      <alignment horizontal="left"/>
      <protection locked="0"/>
    </xf>
    <xf numFmtId="0" fontId="48" fillId="6" borderId="0" xfId="4" applyFont="1" applyFill="1" applyAlignment="1">
      <alignment horizontal="center"/>
    </xf>
    <xf numFmtId="0" fontId="48" fillId="0" borderId="0" xfId="4" applyFont="1"/>
    <xf numFmtId="0" fontId="48" fillId="0" borderId="0" xfId="4" quotePrefix="1" applyFont="1" applyAlignment="1">
      <alignment horizontal="left"/>
    </xf>
    <xf numFmtId="49" fontId="48" fillId="0" borderId="0" xfId="4" applyNumberFormat="1" applyFont="1" applyAlignment="1">
      <alignment horizontal="center"/>
    </xf>
    <xf numFmtId="0" fontId="48" fillId="0" borderId="0" xfId="4" applyFont="1" applyAlignment="1">
      <alignment horizontal="center"/>
    </xf>
    <xf numFmtId="49" fontId="30" fillId="0" borderId="0" xfId="0" quotePrefix="1" applyNumberFormat="1" applyFont="1" applyAlignment="1" applyProtection="1">
      <alignment horizontal="left"/>
      <protection locked="0"/>
    </xf>
    <xf numFmtId="49" fontId="30" fillId="0" borderId="0" xfId="0" applyNumberFormat="1" applyFont="1" applyAlignment="1">
      <alignment horizontal="center"/>
    </xf>
    <xf numFmtId="0" fontId="27" fillId="4" borderId="18" xfId="0" quotePrefix="1" applyFont="1" applyFill="1" applyBorder="1" applyAlignment="1" applyProtection="1">
      <alignment horizontal="center"/>
      <protection locked="0"/>
    </xf>
    <xf numFmtId="0" fontId="33" fillId="13" borderId="0" xfId="0" quotePrefix="1" applyFont="1" applyFill="1" applyAlignment="1">
      <alignment horizontal="left"/>
    </xf>
    <xf numFmtId="0" fontId="33" fillId="14" borderId="0" xfId="0" applyFont="1" applyFill="1"/>
    <xf numFmtId="0" fontId="33" fillId="15" borderId="0" xfId="0" applyFont="1" applyFill="1"/>
    <xf numFmtId="0" fontId="33" fillId="15" borderId="0" xfId="0" quotePrefix="1" applyFont="1" applyFill="1" applyAlignment="1">
      <alignment horizontal="left"/>
    </xf>
    <xf numFmtId="0" fontId="33" fillId="16" borderId="0" xfId="0" applyFont="1" applyFill="1"/>
    <xf numFmtId="0" fontId="33" fillId="4" borderId="0" xfId="0" applyFont="1" applyFill="1"/>
    <xf numFmtId="0" fontId="33" fillId="17" borderId="0" xfId="0" applyFont="1" applyFill="1"/>
    <xf numFmtId="0" fontId="22" fillId="17" borderId="0" xfId="0" applyFont="1" applyFill="1"/>
    <xf numFmtId="0" fontId="22" fillId="0" borderId="0" xfId="0" applyFont="1" applyAlignment="1" applyProtection="1">
      <alignment vertical="center"/>
      <protection locked="0"/>
    </xf>
    <xf numFmtId="0" fontId="22" fillId="0" borderId="0" xfId="0" applyFont="1" applyAlignment="1" applyProtection="1">
      <alignment horizontal="right" vertical="center"/>
      <protection locked="0"/>
    </xf>
    <xf numFmtId="0" fontId="0" fillId="0" borderId="19" xfId="0" applyBorder="1" applyAlignment="1" applyProtection="1">
      <alignment horizontal="center"/>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25" fillId="0" borderId="0" xfId="0" applyFont="1" applyAlignment="1" applyProtection="1">
      <alignment horizontal="left" vertical="center"/>
      <protection locked="0"/>
    </xf>
    <xf numFmtId="0" fontId="0" fillId="0" borderId="4" xfId="0" applyBorder="1" applyProtection="1">
      <protection locked="0"/>
    </xf>
    <xf numFmtId="0" fontId="0" fillId="0" borderId="4" xfId="0" applyBorder="1" applyAlignment="1" applyProtection="1">
      <alignment horizontal="center" wrapText="1"/>
      <protection locked="0"/>
    </xf>
    <xf numFmtId="0" fontId="27" fillId="0" borderId="20" xfId="0" applyFont="1" applyBorder="1" applyAlignment="1" applyProtection="1">
      <alignment horizontal="center"/>
      <protection locked="0"/>
    </xf>
    <xf numFmtId="49" fontId="2" fillId="0" borderId="21" xfId="0" applyNumberFormat="1" applyFont="1" applyBorder="1"/>
    <xf numFmtId="49" fontId="2" fillId="0" borderId="22" xfId="0" applyNumberFormat="1" applyFont="1" applyBorder="1"/>
    <xf numFmtId="49" fontId="2" fillId="5" borderId="21" xfId="0" applyNumberFormat="1" applyFont="1" applyFill="1" applyBorder="1"/>
    <xf numFmtId="49" fontId="2" fillId="5" borderId="22" xfId="0" applyNumberFormat="1" applyFont="1" applyFill="1" applyBorder="1"/>
    <xf numFmtId="1" fontId="2" fillId="5" borderId="22" xfId="0" applyNumberFormat="1" applyFont="1" applyFill="1" applyBorder="1"/>
    <xf numFmtId="1" fontId="2" fillId="0" borderId="22" xfId="0" applyNumberFormat="1" applyFont="1" applyBorder="1"/>
    <xf numFmtId="0" fontId="27" fillId="0" borderId="28" xfId="0" applyFont="1" applyBorder="1" applyProtection="1">
      <protection locked="0"/>
    </xf>
    <xf numFmtId="0" fontId="27" fillId="0" borderId="28" xfId="0" applyFont="1" applyBorder="1" applyAlignment="1">
      <alignment horizontal="center"/>
    </xf>
    <xf numFmtId="49" fontId="1" fillId="5" borderId="21" xfId="0" applyNumberFormat="1" applyFont="1" applyFill="1" applyBorder="1"/>
    <xf numFmtId="49" fontId="1" fillId="5" borderId="22" xfId="0" applyNumberFormat="1" applyFont="1" applyFill="1" applyBorder="1"/>
    <xf numFmtId="1" fontId="1" fillId="5" borderId="22" xfId="0" applyNumberFormat="1" applyFont="1" applyFill="1" applyBorder="1"/>
    <xf numFmtId="49" fontId="1" fillId="0" borderId="21" xfId="0" applyNumberFormat="1" applyFont="1" applyBorder="1"/>
    <xf numFmtId="49" fontId="1" fillId="0" borderId="22" xfId="0" applyNumberFormat="1" applyFont="1" applyBorder="1"/>
    <xf numFmtId="1" fontId="1" fillId="0" borderId="22" xfId="0" applyNumberFormat="1" applyFont="1" applyBorder="1"/>
    <xf numFmtId="0" fontId="38" fillId="12" borderId="0" xfId="0" quotePrefix="1" applyFont="1" applyFill="1"/>
    <xf numFmtId="0" fontId="38" fillId="12" borderId="0" xfId="0" quotePrefix="1" applyFont="1" applyFill="1" applyAlignment="1">
      <alignment horizontal="left"/>
    </xf>
    <xf numFmtId="0" fontId="27" fillId="12" borderId="0" xfId="0" applyFont="1" applyFill="1" applyProtection="1">
      <protection locked="0"/>
    </xf>
    <xf numFmtId="0" fontId="39" fillId="12" borderId="0" xfId="0" applyFont="1" applyFill="1" applyAlignment="1" applyProtection="1">
      <alignment horizontal="left"/>
      <protection locked="0"/>
    </xf>
    <xf numFmtId="0" fontId="27" fillId="0" borderId="33" xfId="0" applyFont="1" applyBorder="1" applyAlignment="1" applyProtection="1">
      <alignment horizontal="center"/>
      <protection locked="0"/>
    </xf>
    <xf numFmtId="0" fontId="61" fillId="0" borderId="0" xfId="0" quotePrefix="1" applyFont="1" applyAlignment="1">
      <alignment horizontal="left" vertical="center" wrapText="1"/>
    </xf>
    <xf numFmtId="0" fontId="0" fillId="0" borderId="0" xfId="0" applyFont="1" applyAlignment="1">
      <alignment vertical="center"/>
    </xf>
    <xf numFmtId="0" fontId="27" fillId="0" borderId="0" xfId="0" quotePrefix="1" applyFont="1" applyAlignment="1">
      <alignment horizontal="left" vertical="top" wrapText="1"/>
    </xf>
    <xf numFmtId="0" fontId="27" fillId="0" borderId="0" xfId="0" applyFont="1" applyAlignment="1">
      <alignment vertical="center"/>
    </xf>
    <xf numFmtId="0" fontId="39" fillId="0" borderId="0" xfId="0" quotePrefix="1" applyFont="1" applyAlignment="1">
      <alignment horizontal="left" vertical="top" wrapText="1"/>
    </xf>
    <xf numFmtId="0" fontId="65" fillId="0" borderId="0" xfId="0" applyFont="1" applyAlignment="1">
      <alignment vertical="center"/>
    </xf>
    <xf numFmtId="0" fontId="27" fillId="0" borderId="0" xfId="0" applyFont="1"/>
    <xf numFmtId="0" fontId="33" fillId="0" borderId="0" xfId="0" quotePrefix="1" applyFont="1" applyAlignment="1">
      <alignment horizontal="left" vertical="center"/>
    </xf>
    <xf numFmtId="0" fontId="29" fillId="0" borderId="0" xfId="0" applyFont="1" applyAlignment="1">
      <alignment vertical="center"/>
    </xf>
    <xf numFmtId="0" fontId="67" fillId="0" borderId="0" xfId="0" applyFont="1" applyAlignment="1">
      <alignment vertical="center"/>
    </xf>
    <xf numFmtId="0" fontId="62" fillId="0" borderId="0" xfId="0" applyFont="1" applyAlignment="1">
      <alignment horizontal="center" vertical="center"/>
    </xf>
    <xf numFmtId="0" fontId="66" fillId="0" borderId="0" xfId="0" quotePrefix="1" applyFont="1" applyAlignment="1">
      <alignment horizontal="left" vertical="center"/>
    </xf>
    <xf numFmtId="0" fontId="68" fillId="0" borderId="0" xfId="0" applyFont="1" applyAlignment="1">
      <alignment horizontal="left" vertical="center"/>
    </xf>
    <xf numFmtId="0" fontId="71" fillId="0" borderId="0" xfId="0" applyFont="1" applyAlignment="1">
      <alignment vertical="center"/>
    </xf>
    <xf numFmtId="0" fontId="21" fillId="0" borderId="0" xfId="0" quotePrefix="1" applyFont="1" applyAlignment="1">
      <alignment horizontal="left" vertical="center"/>
    </xf>
    <xf numFmtId="0" fontId="0" fillId="0" borderId="0" xfId="0" quotePrefix="1" applyFont="1" applyAlignment="1">
      <alignment horizontal="left" vertical="center"/>
    </xf>
    <xf numFmtId="0" fontId="72" fillId="0" borderId="32" xfId="6" applyFill="1" applyBorder="1"/>
    <xf numFmtId="0" fontId="22" fillId="0" borderId="0" xfId="0" quotePrefix="1" applyFont="1" applyAlignment="1" applyProtection="1">
      <alignment horizontal="left" vertical="center"/>
      <protection locked="0"/>
    </xf>
    <xf numFmtId="0" fontId="25" fillId="0" borderId="0" xfId="0" quotePrefix="1"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7" fillId="0" borderId="29" xfId="0" applyFont="1" applyBorder="1" applyAlignment="1">
      <alignment horizontal="left"/>
    </xf>
    <xf numFmtId="0" fontId="27" fillId="0" borderId="31" xfId="0" applyFont="1" applyBorder="1" applyAlignment="1">
      <alignment horizontal="left"/>
    </xf>
    <xf numFmtId="0" fontId="26" fillId="0" borderId="29" xfId="0" applyFont="1" applyBorder="1" applyAlignment="1">
      <alignment horizontal="left" vertical="top" wrapText="1"/>
    </xf>
    <xf numFmtId="0" fontId="26" fillId="0" borderId="30" xfId="0" applyFont="1" applyBorder="1" applyAlignment="1">
      <alignment horizontal="left" vertical="top" wrapText="1"/>
    </xf>
    <xf numFmtId="0" fontId="26" fillId="0" borderId="31" xfId="0" applyFont="1" applyBorder="1" applyAlignment="1">
      <alignment horizontal="left" vertical="top" wrapText="1"/>
    </xf>
    <xf numFmtId="49" fontId="44" fillId="0" borderId="0" xfId="4" applyNumberFormat="1" applyFont="1" applyAlignment="1">
      <alignment horizontal="center" vertical="center" wrapText="1"/>
    </xf>
    <xf numFmtId="49" fontId="45" fillId="0" borderId="0" xfId="4" applyNumberFormat="1" applyFont="1" applyAlignment="1">
      <alignment horizontal="center" vertical="center" wrapText="1"/>
    </xf>
    <xf numFmtId="49" fontId="52" fillId="0" borderId="0" xfId="4" applyNumberFormat="1" applyFont="1" applyAlignment="1">
      <alignment vertical="center" wrapText="1"/>
    </xf>
    <xf numFmtId="49" fontId="53" fillId="0" borderId="0" xfId="4" applyNumberFormat="1" applyFont="1" applyAlignment="1">
      <alignment vertical="center" wrapText="1"/>
    </xf>
    <xf numFmtId="0" fontId="12" fillId="0" borderId="0" xfId="0" applyFont="1" applyAlignment="1">
      <alignment horizontal="left" wrapText="1"/>
    </xf>
    <xf numFmtId="0" fontId="8" fillId="2" borderId="15" xfId="0" applyFont="1" applyFill="1" applyBorder="1" applyAlignment="1">
      <alignment horizontal="right"/>
    </xf>
    <xf numFmtId="0" fontId="8" fillId="2" borderId="16" xfId="0" applyFont="1" applyFill="1" applyBorder="1" applyAlignment="1">
      <alignment horizontal="right"/>
    </xf>
    <xf numFmtId="0" fontId="8" fillId="2" borderId="17" xfId="0" applyFont="1" applyFill="1" applyBorder="1" applyAlignment="1">
      <alignment horizontal="right"/>
    </xf>
  </cellXfs>
  <cellStyles count="7">
    <cellStyle name="DCI Cell Format" xfId="1" xr:uid="{00000000-0005-0000-0000-000000000000}"/>
    <cellStyle name="Hyperlink" xfId="6" builtinId="8"/>
    <cellStyle name="Hyperlink 2" xfId="5" xr:uid="{1D1796F2-CD1B-447E-8237-EADC63C56F2B}"/>
    <cellStyle name="Normal" xfId="0" builtinId="0"/>
    <cellStyle name="Normal 2" xfId="2" xr:uid="{00000000-0005-0000-0000-000002000000}"/>
    <cellStyle name="Normal 3" xfId="3" xr:uid="{00000000-0005-0000-0000-000003000000}"/>
    <cellStyle name="Normal 4" xfId="4" xr:uid="{AD3A5512-31D8-46C0-8819-C12BAF7D246C}"/>
  </cellStyles>
  <dxfs count="2">
    <dxf>
      <font>
        <b/>
        <i val="0"/>
      </font>
      <fill>
        <patternFill>
          <bgColor theme="0" tint="-0.14996795556505021"/>
        </patternFill>
      </fill>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196850</xdr:colOff>
      <xdr:row>27</xdr:row>
      <xdr:rowOff>152400</xdr:rowOff>
    </xdr:from>
    <xdr:to>
      <xdr:col>6</xdr:col>
      <xdr:colOff>552450</xdr:colOff>
      <xdr:row>30</xdr:row>
      <xdr:rowOff>34925</xdr:rowOff>
    </xdr:to>
    <xdr:sp macro="" textlink="">
      <xdr:nvSpPr>
        <xdr:cNvPr id="2" name="Right Brace 1">
          <a:extLst>
            <a:ext uri="{FF2B5EF4-FFF2-40B4-BE49-F238E27FC236}">
              <a16:creationId xmlns:a16="http://schemas.microsoft.com/office/drawing/2014/main" id="{09D4D204-5DBC-2C26-607D-D43F4DA7890F}"/>
            </a:ext>
          </a:extLst>
        </xdr:cNvPr>
        <xdr:cNvSpPr/>
      </xdr:nvSpPr>
      <xdr:spPr>
        <a:xfrm>
          <a:off x="3606800" y="4848225"/>
          <a:ext cx="355600" cy="4254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461645</xdr:colOff>
      <xdr:row>354</xdr:row>
      <xdr:rowOff>75565</xdr:rowOff>
    </xdr:from>
    <xdr:to>
      <xdr:col>23</xdr:col>
      <xdr:colOff>461645</xdr:colOff>
      <xdr:row>354</xdr:row>
      <xdr:rowOff>75565</xdr:rowOff>
    </xdr:to>
    <xdr:cxnSp macro="">
      <xdr:nvCxnSpPr>
        <xdr:cNvPr id="9" name="Line 27">
          <a:extLst>
            <a:ext uri="{FF2B5EF4-FFF2-40B4-BE49-F238E27FC236}">
              <a16:creationId xmlns:a16="http://schemas.microsoft.com/office/drawing/2014/main" id="{ECC62796-FFFB-DF61-7286-7491446F57B4}"/>
            </a:ext>
          </a:extLst>
        </xdr:cNvPr>
        <xdr:cNvCxnSpPr>
          <a:cxnSpLocks noChangeShapeType="1"/>
        </xdr:cNvCxnSpPr>
      </xdr:nvCxnSpPr>
      <xdr:spPr bwMode="auto">
        <a:xfrm>
          <a:off x="7948295" y="50434240"/>
          <a:ext cx="0" cy="0"/>
        </a:xfrm>
        <a:prstGeom prst="line">
          <a:avLst/>
        </a:prstGeom>
        <a:noFill/>
        <a:ln w="4583">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466090</xdr:colOff>
      <xdr:row>516</xdr:row>
      <xdr:rowOff>26670</xdr:rowOff>
    </xdr:from>
    <xdr:to>
      <xdr:col>23</xdr:col>
      <xdr:colOff>466090</xdr:colOff>
      <xdr:row>516</xdr:row>
      <xdr:rowOff>26670</xdr:rowOff>
    </xdr:to>
    <xdr:cxnSp macro="">
      <xdr:nvCxnSpPr>
        <xdr:cNvPr id="2" name="Line 2">
          <a:extLst>
            <a:ext uri="{FF2B5EF4-FFF2-40B4-BE49-F238E27FC236}">
              <a16:creationId xmlns:a16="http://schemas.microsoft.com/office/drawing/2014/main" id="{441EE5AA-7CB1-1CD7-4957-49CE4D69961B}"/>
            </a:ext>
          </a:extLst>
        </xdr:cNvPr>
        <xdr:cNvCxnSpPr>
          <a:cxnSpLocks noChangeShapeType="1"/>
        </xdr:cNvCxnSpPr>
      </xdr:nvCxnSpPr>
      <xdr:spPr bwMode="auto">
        <a:xfrm>
          <a:off x="7952740" y="78674595"/>
          <a:ext cx="0" cy="0"/>
        </a:xfrm>
        <a:prstGeom prst="line">
          <a:avLst/>
        </a:prstGeom>
        <a:noFill/>
        <a:ln w="4583">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7CAAC-4850-4CB0-9FF8-6F21E937B226}">
  <sheetPr codeName="Sheet1">
    <tabColor rgb="FF92D050"/>
    <pageSetUpPr fitToPage="1"/>
  </sheetPr>
  <dimension ref="A1:S79"/>
  <sheetViews>
    <sheetView showGridLines="0" zoomScaleNormal="100" workbookViewId="0">
      <pane ySplit="10" topLeftCell="A44" activePane="bottomLeft" state="frozen"/>
      <selection pane="bottomLeft" activeCell="Z23" sqref="Z23"/>
    </sheetView>
  </sheetViews>
  <sheetFormatPr defaultRowHeight="14" x14ac:dyDescent="0.3"/>
  <cols>
    <col min="1" max="1" width="2.75" style="38" customWidth="1"/>
    <col min="2" max="2" width="6.6640625" style="38" customWidth="1"/>
    <col min="3" max="3" width="12.08203125" style="38" customWidth="1"/>
    <col min="4" max="4" width="7.08203125" style="38" customWidth="1"/>
    <col min="5" max="5" width="0.9140625" style="38" customWidth="1"/>
    <col min="6" max="6" width="16.08203125" style="38" customWidth="1"/>
    <col min="7" max="7" width="10.6640625" style="38" customWidth="1"/>
    <col min="8" max="8" width="15.83203125" style="38" customWidth="1"/>
    <col min="9" max="9" width="0.9140625" style="38" customWidth="1"/>
    <col min="10" max="10" width="12.08203125" style="38" customWidth="1"/>
    <col min="11" max="11" width="2.6640625" style="38" customWidth="1"/>
    <col min="12" max="12" width="8.6640625" style="38"/>
    <col min="13" max="13" width="6.25" style="38" customWidth="1"/>
    <col min="14" max="14" width="2.6640625" style="38" customWidth="1"/>
    <col min="15" max="15" width="2.33203125" style="38" customWidth="1"/>
    <col min="16" max="16" width="9.9140625" style="38" customWidth="1"/>
    <col min="17" max="17" width="0.75" style="38" hidden="1" customWidth="1"/>
    <col min="18" max="18" width="1.58203125" style="38" customWidth="1"/>
    <col min="19" max="16384" width="8.6640625" style="38"/>
  </cols>
  <sheetData>
    <row r="1" spans="1:13" x14ac:dyDescent="0.3">
      <c r="A1" s="39"/>
    </row>
    <row r="2" spans="1:13" x14ac:dyDescent="0.3">
      <c r="A2" s="97" t="s">
        <v>120</v>
      </c>
      <c r="B2" s="54"/>
      <c r="C2" s="54"/>
      <c r="D2" s="69" t="str">
        <f>CONCATENATE(F15," ",F18)</f>
        <v xml:space="preserve"> </v>
      </c>
      <c r="E2" s="69"/>
      <c r="F2" s="54"/>
      <c r="G2" s="54"/>
      <c r="H2" s="54"/>
      <c r="I2" s="54"/>
      <c r="J2" s="54"/>
      <c r="K2" s="54"/>
      <c r="L2" s="54"/>
      <c r="M2" s="54"/>
    </row>
    <row r="3" spans="1:13" x14ac:dyDescent="0.3">
      <c r="A3" s="38" t="s">
        <v>121</v>
      </c>
      <c r="B3" s="54"/>
      <c r="C3" s="54"/>
      <c r="D3" s="54"/>
      <c r="E3" s="54"/>
      <c r="F3" s="54"/>
      <c r="G3" s="54"/>
      <c r="H3" s="54"/>
      <c r="I3" s="54"/>
      <c r="J3" s="54"/>
      <c r="K3" s="54"/>
      <c r="L3" s="54"/>
      <c r="M3" s="54"/>
    </row>
    <row r="4" spans="1:13" x14ac:dyDescent="0.3">
      <c r="A4" s="38" t="s">
        <v>122</v>
      </c>
      <c r="B4" s="54"/>
      <c r="C4" s="54"/>
      <c r="D4" s="54"/>
      <c r="E4" s="54"/>
      <c r="F4" s="54"/>
      <c r="G4" s="54"/>
      <c r="H4" s="54"/>
      <c r="I4" s="54"/>
      <c r="J4" s="54"/>
      <c r="K4" s="54"/>
      <c r="L4" s="54"/>
      <c r="M4" s="54"/>
    </row>
    <row r="5" spans="1:13" ht="8" customHeight="1" x14ac:dyDescent="0.3">
      <c r="B5" s="54"/>
      <c r="C5" s="54"/>
      <c r="D5" s="54"/>
      <c r="E5" s="54"/>
      <c r="F5" s="54"/>
      <c r="G5" s="54"/>
      <c r="H5" s="54"/>
      <c r="I5" s="54"/>
      <c r="J5" s="54"/>
      <c r="K5" s="54"/>
      <c r="L5" s="54"/>
      <c r="M5" s="54"/>
    </row>
    <row r="6" spans="1:13" ht="14.5" thickBot="1" x14ac:dyDescent="0.35">
      <c r="A6" s="54"/>
      <c r="B6" s="54"/>
      <c r="C6" s="54"/>
      <c r="D6" s="54"/>
      <c r="E6" s="54"/>
      <c r="F6" s="54"/>
      <c r="G6" s="54"/>
      <c r="H6" s="54"/>
      <c r="I6" s="54"/>
      <c r="J6" s="54"/>
      <c r="K6" s="54"/>
      <c r="L6" s="54"/>
      <c r="M6" s="54"/>
    </row>
    <row r="7" spans="1:13" ht="14.5" thickBot="1" x14ac:dyDescent="0.35">
      <c r="A7" s="54"/>
      <c r="B7" s="70"/>
      <c r="C7" s="54" t="s">
        <v>132</v>
      </c>
      <c r="D7" s="54"/>
      <c r="E7" s="54"/>
      <c r="F7" s="54"/>
      <c r="G7" s="54"/>
      <c r="H7" s="54"/>
      <c r="I7" s="54"/>
      <c r="J7" s="54"/>
      <c r="K7" s="54"/>
      <c r="L7" s="54"/>
      <c r="M7" s="54"/>
    </row>
    <row r="8" spans="1:13" ht="14.5" thickBot="1" x14ac:dyDescent="0.35">
      <c r="A8" s="54"/>
      <c r="B8" s="71"/>
      <c r="C8" s="72" t="s">
        <v>139</v>
      </c>
      <c r="D8" s="54"/>
      <c r="E8" s="54"/>
      <c r="F8" s="54"/>
      <c r="G8" s="54"/>
      <c r="H8" s="54"/>
      <c r="I8" s="54"/>
      <c r="J8" s="54"/>
      <c r="K8" s="54"/>
      <c r="L8" s="54"/>
      <c r="M8" s="54"/>
    </row>
    <row r="9" spans="1:13" ht="3" customHeight="1" thickBot="1" x14ac:dyDescent="0.35">
      <c r="A9" s="54"/>
      <c r="B9" s="72"/>
      <c r="C9" s="72"/>
      <c r="D9" s="54"/>
      <c r="E9" s="54"/>
      <c r="F9" s="54"/>
      <c r="G9" s="54"/>
      <c r="H9" s="54"/>
      <c r="I9" s="54"/>
      <c r="J9" s="54"/>
      <c r="K9" s="54"/>
      <c r="L9" s="54"/>
      <c r="M9" s="54"/>
    </row>
    <row r="10" spans="1:13" ht="15" thickTop="1" thickBot="1" x14ac:dyDescent="0.35">
      <c r="A10" s="54"/>
      <c r="B10" s="175"/>
      <c r="C10" s="72" t="s">
        <v>8867</v>
      </c>
      <c r="D10" s="54"/>
      <c r="E10" s="54"/>
      <c r="F10" s="54"/>
      <c r="G10" s="54"/>
      <c r="H10" s="54"/>
      <c r="I10" s="54"/>
      <c r="J10" s="54"/>
      <c r="K10" s="54"/>
      <c r="L10" s="54"/>
      <c r="M10" s="54"/>
    </row>
    <row r="11" spans="1:13" ht="8.5" customHeight="1" thickTop="1" x14ac:dyDescent="0.3">
      <c r="A11" s="54"/>
      <c r="B11" s="54"/>
      <c r="C11" s="54"/>
      <c r="D11" s="54"/>
      <c r="E11" s="54"/>
      <c r="F11" s="54"/>
      <c r="G11" s="54"/>
      <c r="H11" s="54"/>
      <c r="I11" s="54"/>
      <c r="J11" s="54"/>
      <c r="K11" s="54"/>
      <c r="L11" s="54"/>
      <c r="M11" s="54"/>
    </row>
    <row r="12" spans="1:13" x14ac:dyDescent="0.3">
      <c r="A12" s="73" t="s">
        <v>123</v>
      </c>
      <c r="B12" s="54"/>
      <c r="C12" s="54"/>
      <c r="D12" s="54"/>
      <c r="E12" s="54"/>
      <c r="F12" s="54"/>
      <c r="G12" s="54"/>
      <c r="H12" s="54"/>
      <c r="I12" s="54"/>
      <c r="J12" s="54"/>
      <c r="K12" s="54"/>
      <c r="L12" s="54"/>
      <c r="M12" s="54"/>
    </row>
    <row r="13" spans="1:13" ht="4" customHeight="1" x14ac:dyDescent="0.3">
      <c r="A13" s="74"/>
      <c r="B13" s="54"/>
      <c r="C13" s="54"/>
      <c r="D13" s="54"/>
      <c r="E13" s="54"/>
      <c r="F13" s="54"/>
      <c r="G13" s="54"/>
      <c r="H13" s="54"/>
      <c r="I13" s="54"/>
      <c r="J13" s="54"/>
      <c r="K13" s="54"/>
      <c r="L13" s="54"/>
      <c r="M13" s="54"/>
    </row>
    <row r="14" spans="1:13" ht="14.5" thickBot="1" x14ac:dyDescent="0.35">
      <c r="A14" s="54"/>
      <c r="B14" s="54"/>
      <c r="C14" s="54"/>
      <c r="D14" s="54"/>
      <c r="E14" s="54"/>
      <c r="F14" s="54"/>
      <c r="G14" s="54"/>
      <c r="H14" s="54"/>
      <c r="I14" s="54"/>
      <c r="J14" s="54"/>
      <c r="K14" s="54"/>
      <c r="L14" s="54"/>
      <c r="M14" s="54"/>
    </row>
    <row r="15" spans="1:13" ht="14.5" thickBot="1" x14ac:dyDescent="0.35">
      <c r="A15" s="75" t="s">
        <v>8683</v>
      </c>
      <c r="B15" s="54" t="s">
        <v>124</v>
      </c>
      <c r="C15" s="54"/>
      <c r="D15" s="54"/>
      <c r="E15" s="54"/>
      <c r="F15" s="70"/>
      <c r="G15" s="72"/>
      <c r="H15" s="76" t="s">
        <v>8813</v>
      </c>
      <c r="I15" s="54"/>
      <c r="J15" s="54"/>
      <c r="K15" s="54"/>
      <c r="L15" s="54"/>
      <c r="M15" s="54"/>
    </row>
    <row r="16" spans="1:13" ht="14.5" thickBot="1" x14ac:dyDescent="0.35">
      <c r="A16" s="75" t="s">
        <v>8684</v>
      </c>
      <c r="B16" s="54" t="s">
        <v>8682</v>
      </c>
      <c r="C16" s="54"/>
      <c r="D16" s="54"/>
      <c r="E16" s="54"/>
      <c r="F16" s="70"/>
      <c r="G16" s="72"/>
      <c r="H16" s="76" t="s">
        <v>8685</v>
      </c>
      <c r="I16" s="54"/>
      <c r="J16" s="54"/>
      <c r="K16" s="54"/>
      <c r="L16" s="54"/>
      <c r="M16" s="54"/>
    </row>
    <row r="17" spans="1:18" ht="14.5" thickBot="1" x14ac:dyDescent="0.35">
      <c r="A17" s="75">
        <v>2</v>
      </c>
      <c r="B17" s="72" t="s">
        <v>8784</v>
      </c>
      <c r="C17" s="54"/>
      <c r="D17" s="54"/>
      <c r="E17" s="54"/>
      <c r="F17" s="143"/>
      <c r="G17" s="72"/>
      <c r="H17" s="76" t="s">
        <v>320</v>
      </c>
      <c r="I17" s="54"/>
      <c r="J17" s="54"/>
      <c r="K17" s="54"/>
      <c r="L17" s="54"/>
      <c r="M17" s="54"/>
    </row>
    <row r="18" spans="1:18" ht="14.5" thickBot="1" x14ac:dyDescent="0.35">
      <c r="A18" s="75">
        <v>3</v>
      </c>
      <c r="B18" s="54" t="s">
        <v>125</v>
      </c>
      <c r="C18" s="54"/>
      <c r="D18" s="54"/>
      <c r="E18" s="54"/>
      <c r="F18" s="70"/>
      <c r="G18" s="72"/>
      <c r="H18" s="54"/>
      <c r="I18" s="54"/>
      <c r="J18" s="54"/>
      <c r="K18" s="54"/>
      <c r="L18" s="54"/>
      <c r="M18" s="54"/>
    </row>
    <row r="19" spans="1:18" x14ac:dyDescent="0.3">
      <c r="A19" s="75"/>
      <c r="B19" s="54"/>
      <c r="C19" s="54"/>
      <c r="D19" s="54"/>
      <c r="E19" s="54"/>
      <c r="F19" s="72"/>
      <c r="G19" s="72"/>
      <c r="H19" s="76" t="s">
        <v>319</v>
      </c>
      <c r="I19" s="54"/>
      <c r="J19" s="54"/>
      <c r="K19" s="54"/>
      <c r="L19" s="54"/>
      <c r="M19" s="54"/>
      <c r="N19" s="62" t="s">
        <v>23</v>
      </c>
      <c r="O19" s="63" t="s">
        <v>24</v>
      </c>
      <c r="Q19" s="62" t="s">
        <v>29</v>
      </c>
      <c r="R19" s="63" t="s">
        <v>30</v>
      </c>
    </row>
    <row r="20" spans="1:18" x14ac:dyDescent="0.3">
      <c r="A20" s="75"/>
      <c r="B20" s="54"/>
      <c r="C20" s="54"/>
      <c r="D20" s="54"/>
      <c r="E20" s="54"/>
      <c r="F20" s="72"/>
      <c r="G20" s="72"/>
      <c r="H20" s="54"/>
      <c r="I20" s="54"/>
      <c r="J20" s="54"/>
      <c r="K20" s="54"/>
      <c r="L20" s="54"/>
      <c r="M20" s="54"/>
      <c r="N20" s="62" t="s">
        <v>25</v>
      </c>
      <c r="O20" s="63" t="s">
        <v>26</v>
      </c>
      <c r="Q20" s="62" t="s">
        <v>31</v>
      </c>
      <c r="R20" s="63" t="s">
        <v>32</v>
      </c>
    </row>
    <row r="21" spans="1:18" x14ac:dyDescent="0.3">
      <c r="A21" s="68"/>
      <c r="B21" s="54"/>
      <c r="C21" s="72"/>
      <c r="D21" s="54"/>
      <c r="E21" s="54"/>
      <c r="F21" s="77"/>
      <c r="G21" s="77"/>
      <c r="H21" s="183" t="str">
        <f>CONCATENATE("You have used ",LEN(D2)," characters")</f>
        <v>You have used 1 characters</v>
      </c>
      <c r="I21" s="183"/>
      <c r="J21" s="183"/>
      <c r="K21" s="76"/>
      <c r="L21" s="54"/>
      <c r="M21" s="54"/>
      <c r="N21" s="62" t="s">
        <v>27</v>
      </c>
      <c r="O21" s="63" t="s">
        <v>28</v>
      </c>
    </row>
    <row r="22" spans="1:18" ht="14.5" thickBot="1" x14ac:dyDescent="0.35">
      <c r="A22" s="68"/>
      <c r="B22" s="54"/>
      <c r="C22" s="72"/>
      <c r="D22" s="54"/>
      <c r="E22" s="54"/>
      <c r="F22" s="77"/>
      <c r="G22" s="77"/>
      <c r="H22" s="183" t="str">
        <f>CONCATENATE("Remaining: ",19-LEN(D2))</f>
        <v>Remaining: 18</v>
      </c>
      <c r="I22" s="92"/>
      <c r="J22" s="92"/>
      <c r="K22" s="76"/>
      <c r="L22" s="54"/>
      <c r="M22" s="54"/>
      <c r="N22" s="62"/>
      <c r="O22" s="63"/>
    </row>
    <row r="23" spans="1:18" ht="27.5" customHeight="1" thickTop="1" thickBot="1" x14ac:dyDescent="0.35">
      <c r="A23" s="79" t="s">
        <v>141</v>
      </c>
      <c r="B23" s="54"/>
      <c r="C23" s="54"/>
      <c r="D23" s="54"/>
      <c r="E23" s="54"/>
      <c r="F23" s="210" t="str">
        <f>IF(LEN(D2)&lt;=19,D2,"First and last name, including spaces and symbols, cannot exceed 19 characters combined.  Please try again")</f>
        <v xml:space="preserve"> </v>
      </c>
      <c r="G23" s="211"/>
      <c r="H23" s="211"/>
      <c r="I23" s="211"/>
      <c r="J23" s="211"/>
      <c r="K23" s="211"/>
      <c r="L23" s="211"/>
      <c r="M23" s="212"/>
    </row>
    <row r="24" spans="1:18" ht="14.5" thickTop="1" x14ac:dyDescent="0.3">
      <c r="A24" s="80"/>
      <c r="B24" s="81"/>
      <c r="C24" s="80"/>
      <c r="D24" s="80"/>
      <c r="E24" s="80"/>
      <c r="F24" s="82"/>
      <c r="G24" s="82"/>
      <c r="H24" s="80"/>
      <c r="I24" s="83"/>
      <c r="J24" s="80"/>
      <c r="K24" s="80"/>
      <c r="L24" s="80"/>
      <c r="M24" s="80"/>
      <c r="N24" s="40"/>
      <c r="O24" s="64"/>
      <c r="P24" s="65"/>
      <c r="Q24" s="40"/>
    </row>
    <row r="25" spans="1:18" ht="14.5" thickBot="1" x14ac:dyDescent="0.35">
      <c r="A25" s="75"/>
      <c r="B25" s="54"/>
      <c r="C25" s="54"/>
      <c r="D25" s="54"/>
      <c r="E25" s="54"/>
      <c r="F25" s="54"/>
      <c r="G25" s="54"/>
      <c r="H25" s="54"/>
      <c r="I25" s="54"/>
      <c r="J25" s="54"/>
      <c r="K25" s="54"/>
      <c r="L25" s="54"/>
      <c r="M25" s="54"/>
    </row>
    <row r="26" spans="1:18" ht="14.5" thickBot="1" x14ac:dyDescent="0.35">
      <c r="A26" s="75">
        <v>4</v>
      </c>
      <c r="B26" s="72" t="s">
        <v>133</v>
      </c>
      <c r="C26" s="54"/>
      <c r="D26" s="54"/>
      <c r="E26" s="54"/>
      <c r="F26" s="84"/>
      <c r="G26" s="85"/>
      <c r="H26" s="76" t="s">
        <v>126</v>
      </c>
      <c r="I26" s="54"/>
      <c r="J26" s="54"/>
      <c r="K26" s="54"/>
      <c r="L26" s="54"/>
      <c r="M26" s="54"/>
    </row>
    <row r="27" spans="1:18" x14ac:dyDescent="0.3">
      <c r="A27" s="75"/>
      <c r="B27" s="54"/>
      <c r="C27" s="54"/>
      <c r="D27" s="54"/>
      <c r="E27" s="54"/>
      <c r="F27" s="54"/>
      <c r="G27" s="54"/>
      <c r="H27" s="86" t="s">
        <v>8677</v>
      </c>
      <c r="I27" s="54"/>
      <c r="J27" s="54"/>
      <c r="K27" s="54"/>
      <c r="L27" s="54"/>
      <c r="M27" s="54"/>
    </row>
    <row r="28" spans="1:18" ht="14.5" thickBot="1" x14ac:dyDescent="0.35">
      <c r="A28" s="75"/>
      <c r="B28" s="54"/>
      <c r="C28" s="54"/>
      <c r="D28" s="54"/>
      <c r="E28" s="54"/>
      <c r="F28" s="54"/>
      <c r="G28" s="54"/>
      <c r="H28" s="54"/>
      <c r="I28" s="54"/>
      <c r="J28" s="54"/>
      <c r="K28" s="54"/>
      <c r="L28" s="54"/>
      <c r="M28" s="54"/>
    </row>
    <row r="29" spans="1:18" ht="14.5" thickBot="1" x14ac:dyDescent="0.35">
      <c r="A29" s="75">
        <v>5</v>
      </c>
      <c r="B29" s="72" t="s">
        <v>134</v>
      </c>
      <c r="C29" s="54"/>
      <c r="D29" s="54"/>
      <c r="E29" s="54"/>
      <c r="F29" s="87"/>
      <c r="G29" s="55"/>
      <c r="H29" s="76" t="s">
        <v>8751</v>
      </c>
      <c r="I29" s="54"/>
      <c r="J29" s="54"/>
      <c r="K29" s="54"/>
      <c r="L29" s="54"/>
      <c r="M29" s="54"/>
    </row>
    <row r="30" spans="1:18" ht="14.5" thickBot="1" x14ac:dyDescent="0.35">
      <c r="A30" s="75"/>
      <c r="B30" s="72" t="s">
        <v>8750</v>
      </c>
      <c r="C30" s="54"/>
      <c r="D30" s="54"/>
      <c r="E30" s="54"/>
      <c r="F30" s="90"/>
      <c r="G30" s="55"/>
      <c r="H30" s="183" t="str">
        <f>CONCATENATE("You have used ",LEN(F29)+LEN(F30)+2," characters")</f>
        <v>You have used 2 characters</v>
      </c>
      <c r="I30" s="183"/>
      <c r="J30" s="183"/>
      <c r="K30" s="54"/>
      <c r="L30" s="54"/>
      <c r="M30" s="54"/>
    </row>
    <row r="31" spans="1:18" x14ac:dyDescent="0.3">
      <c r="A31" s="75"/>
      <c r="B31" s="54"/>
      <c r="C31" s="54"/>
      <c r="D31" s="54"/>
      <c r="E31" s="54"/>
      <c r="F31" s="54"/>
      <c r="G31" s="54"/>
      <c r="H31" s="183" t="str">
        <f>CONCATENATE("Remaining: ",36-LEN(F29)-LEN(F30)-2)</f>
        <v>Remaining: 34</v>
      </c>
      <c r="I31" s="76"/>
      <c r="J31" s="54"/>
      <c r="K31" s="78"/>
      <c r="L31" s="76"/>
      <c r="M31" s="54"/>
    </row>
    <row r="32" spans="1:18" x14ac:dyDescent="0.3">
      <c r="A32" s="75"/>
      <c r="B32" s="54"/>
      <c r="C32" s="54"/>
      <c r="D32" s="54"/>
      <c r="E32" s="54"/>
      <c r="F32" s="54"/>
      <c r="G32" s="54"/>
      <c r="H32" s="54"/>
      <c r="I32" s="54"/>
      <c r="J32" s="54"/>
      <c r="K32" s="54"/>
      <c r="L32" s="54"/>
      <c r="M32" s="54"/>
    </row>
    <row r="33" spans="1:13" ht="14.5" thickBot="1" x14ac:dyDescent="0.35">
      <c r="A33" s="75"/>
      <c r="B33" s="54"/>
      <c r="C33" s="54"/>
      <c r="D33" s="54"/>
      <c r="E33" s="54"/>
      <c r="F33" s="54"/>
      <c r="G33" s="54"/>
      <c r="H33" s="76"/>
      <c r="I33" s="54"/>
      <c r="J33" s="54"/>
      <c r="K33" s="54"/>
      <c r="L33" s="54"/>
      <c r="M33" s="54"/>
    </row>
    <row r="34" spans="1:13" ht="14.5" thickBot="1" x14ac:dyDescent="0.35">
      <c r="A34" s="75">
        <v>6</v>
      </c>
      <c r="B34" s="72" t="s">
        <v>135</v>
      </c>
      <c r="C34" s="54"/>
      <c r="D34" s="54"/>
      <c r="E34" s="54"/>
      <c r="F34" s="88"/>
      <c r="G34" s="55"/>
      <c r="H34" s="184" t="str">
        <f>CONCATENATE("You have used ",LEN(F34)+1," characters")</f>
        <v>You have used 1 characters</v>
      </c>
      <c r="I34" s="185"/>
      <c r="J34" s="186"/>
      <c r="K34" s="76"/>
      <c r="L34" s="54"/>
      <c r="M34" s="54"/>
    </row>
    <row r="35" spans="1:13" x14ac:dyDescent="0.3">
      <c r="A35" s="75"/>
      <c r="B35" s="54"/>
      <c r="C35" s="89" t="s">
        <v>131</v>
      </c>
      <c r="D35" s="54"/>
      <c r="E35" s="54"/>
      <c r="F35" s="54"/>
      <c r="G35" s="54"/>
      <c r="H35" s="183" t="str">
        <f>CONCATENATE("Remaining: ",36-LEN(F34)-1)</f>
        <v>Remaining: 35</v>
      </c>
      <c r="I35" s="54"/>
      <c r="J35" s="54"/>
      <c r="K35" s="54"/>
      <c r="L35" s="54"/>
      <c r="M35" s="54"/>
    </row>
    <row r="36" spans="1:13" ht="14.5" thickBot="1" x14ac:dyDescent="0.35">
      <c r="A36" s="75"/>
      <c r="B36" s="54"/>
      <c r="C36" s="89"/>
      <c r="D36" s="54"/>
      <c r="E36" s="54"/>
      <c r="F36" s="54"/>
      <c r="G36" s="54"/>
      <c r="H36" s="54"/>
      <c r="I36" s="54"/>
      <c r="J36" s="54"/>
      <c r="K36" s="54"/>
      <c r="L36" s="54"/>
      <c r="M36" s="54"/>
    </row>
    <row r="37" spans="1:13" ht="15" thickTop="1" thickBot="1" x14ac:dyDescent="0.35">
      <c r="A37" s="75">
        <v>7</v>
      </c>
      <c r="B37" s="54" t="s">
        <v>195</v>
      </c>
      <c r="C37" s="54"/>
      <c r="D37" s="54"/>
      <c r="E37" s="54"/>
      <c r="F37" s="176" t="s">
        <v>196</v>
      </c>
      <c r="G37" s="55"/>
      <c r="H37" s="76" t="s">
        <v>8686</v>
      </c>
      <c r="I37" s="54"/>
      <c r="J37" s="54"/>
      <c r="K37" s="54"/>
      <c r="L37" s="54"/>
      <c r="M37" s="54"/>
    </row>
    <row r="38" spans="1:13" ht="15" thickTop="1" thickBot="1" x14ac:dyDescent="0.35">
      <c r="A38" s="75"/>
      <c r="B38" s="54"/>
      <c r="C38" s="54"/>
      <c r="D38" s="54"/>
      <c r="E38" s="54"/>
      <c r="F38" s="54"/>
      <c r="G38" s="54"/>
      <c r="H38" s="54"/>
      <c r="I38" s="54"/>
      <c r="J38" s="54"/>
      <c r="K38" s="54"/>
      <c r="L38" s="54"/>
      <c r="M38" s="54"/>
    </row>
    <row r="39" spans="1:13" ht="15" thickTop="1" thickBot="1" x14ac:dyDescent="0.35">
      <c r="A39" s="75">
        <v>8</v>
      </c>
      <c r="B39" s="72" t="s">
        <v>136</v>
      </c>
      <c r="C39" s="54"/>
      <c r="D39" s="54"/>
      <c r="E39" s="54"/>
      <c r="F39" s="176" t="s">
        <v>129</v>
      </c>
      <c r="G39" s="55"/>
      <c r="H39" s="76" t="s">
        <v>8687</v>
      </c>
      <c r="I39" s="54"/>
      <c r="J39" s="54"/>
      <c r="K39" s="54"/>
      <c r="L39" s="54"/>
      <c r="M39" s="54"/>
    </row>
    <row r="40" spans="1:13" ht="15" thickTop="1" thickBot="1" x14ac:dyDescent="0.35">
      <c r="A40" s="75"/>
      <c r="B40" s="72"/>
      <c r="C40" s="54"/>
      <c r="D40" s="54"/>
      <c r="E40" s="54"/>
      <c r="F40" s="55"/>
      <c r="G40" s="55"/>
      <c r="H40" s="76"/>
      <c r="I40" s="54"/>
      <c r="J40" s="54"/>
      <c r="K40" s="54"/>
      <c r="L40" s="54"/>
      <c r="M40" s="54"/>
    </row>
    <row r="41" spans="1:13" ht="14.5" thickBot="1" x14ac:dyDescent="0.35">
      <c r="A41" s="75">
        <v>9</v>
      </c>
      <c r="B41" s="72" t="s">
        <v>317</v>
      </c>
      <c r="C41" s="54"/>
      <c r="D41" s="54"/>
      <c r="E41" s="54"/>
      <c r="F41" s="90"/>
      <c r="G41" s="55"/>
      <c r="H41" s="76" t="s">
        <v>8753</v>
      </c>
      <c r="I41" s="54"/>
      <c r="J41" s="54"/>
      <c r="K41" s="54"/>
      <c r="L41" s="54"/>
      <c r="M41" s="54"/>
    </row>
    <row r="42" spans="1:13" ht="14.5" thickBot="1" x14ac:dyDescent="0.35">
      <c r="A42" s="75"/>
      <c r="B42" s="54"/>
      <c r="C42" s="54"/>
      <c r="D42" s="54"/>
      <c r="E42" s="54"/>
      <c r="F42" s="54"/>
      <c r="G42" s="54"/>
      <c r="H42" s="54"/>
      <c r="I42" s="54"/>
      <c r="J42" s="54"/>
      <c r="K42" s="54"/>
      <c r="L42" s="54"/>
      <c r="M42" s="54"/>
    </row>
    <row r="43" spans="1:13" ht="14.5" thickBot="1" x14ac:dyDescent="0.35">
      <c r="A43" s="75">
        <v>10</v>
      </c>
      <c r="B43" s="72" t="s">
        <v>8822</v>
      </c>
      <c r="C43" s="54"/>
      <c r="D43" s="54"/>
      <c r="E43" s="54"/>
      <c r="F43" s="87"/>
      <c r="G43" s="59"/>
      <c r="H43" s="184" t="str">
        <f>CONCATENATE("You have used ",LEN(F43)," characters")</f>
        <v>You have used 0 characters</v>
      </c>
      <c r="I43" s="185"/>
      <c r="J43" s="186"/>
      <c r="K43" s="76"/>
      <c r="L43" s="54"/>
      <c r="M43" s="54"/>
    </row>
    <row r="44" spans="1:13" x14ac:dyDescent="0.3">
      <c r="A44" s="54"/>
      <c r="B44" s="54"/>
      <c r="C44" s="54"/>
      <c r="D44" s="54"/>
      <c r="E44" s="54"/>
      <c r="F44" s="54"/>
      <c r="G44" s="54"/>
      <c r="H44" s="76"/>
      <c r="I44" s="54"/>
      <c r="J44" s="78"/>
      <c r="K44" s="76"/>
      <c r="L44" s="54"/>
      <c r="M44" s="54"/>
    </row>
    <row r="45" spans="1:13" ht="14.5" thickBot="1" x14ac:dyDescent="0.35">
      <c r="A45" s="54"/>
      <c r="B45" s="54"/>
      <c r="C45" s="54"/>
      <c r="D45" s="54"/>
      <c r="E45" s="54"/>
      <c r="F45" s="54"/>
      <c r="G45" s="54"/>
      <c r="H45" s="54"/>
      <c r="I45" s="54"/>
      <c r="J45" s="54"/>
      <c r="K45" s="54"/>
      <c r="L45" s="54"/>
      <c r="M45" s="54"/>
    </row>
    <row r="46" spans="1:13" ht="14.5" thickBot="1" x14ac:dyDescent="0.35">
      <c r="A46" s="75">
        <v>11</v>
      </c>
      <c r="B46" s="54" t="s">
        <v>197</v>
      </c>
      <c r="C46" s="54"/>
      <c r="D46" s="54"/>
      <c r="E46" s="54"/>
      <c r="F46" s="88"/>
      <c r="G46" s="55"/>
      <c r="H46" s="76" t="s">
        <v>8779</v>
      </c>
      <c r="I46" s="54"/>
      <c r="J46" s="54"/>
      <c r="K46" s="54"/>
      <c r="L46" s="54"/>
      <c r="M46" s="54"/>
    </row>
    <row r="47" spans="1:13" ht="14.5" thickBot="1" x14ac:dyDescent="0.35">
      <c r="A47" s="77"/>
      <c r="B47" s="54" t="s">
        <v>198</v>
      </c>
      <c r="C47" s="54"/>
      <c r="D47" s="54"/>
      <c r="E47" s="54"/>
      <c r="F47" s="168"/>
      <c r="G47" s="55"/>
      <c r="H47" s="76" t="s">
        <v>8779</v>
      </c>
      <c r="I47" s="54"/>
      <c r="J47" s="54"/>
      <c r="K47" s="54"/>
      <c r="L47" s="54"/>
      <c r="M47" s="54"/>
    </row>
    <row r="48" spans="1:13" ht="15" thickTop="1" thickBot="1" x14ac:dyDescent="0.35">
      <c r="A48" s="77"/>
      <c r="B48" s="54" t="s">
        <v>321</v>
      </c>
      <c r="C48" s="54"/>
      <c r="D48" s="54"/>
      <c r="E48" s="54"/>
      <c r="F48" s="204"/>
      <c r="G48" s="187"/>
      <c r="H48" s="76" t="s">
        <v>8678</v>
      </c>
      <c r="I48" s="54"/>
      <c r="J48" s="54"/>
      <c r="K48" s="54"/>
      <c r="L48" s="54"/>
      <c r="M48" s="54"/>
    </row>
    <row r="49" spans="1:19" ht="14.5" thickTop="1" x14ac:dyDescent="0.3">
      <c r="A49" s="77"/>
      <c r="B49" s="54"/>
      <c r="C49" s="54"/>
      <c r="D49" s="54"/>
      <c r="E49" s="54"/>
      <c r="F49" s="54"/>
      <c r="G49" s="54"/>
      <c r="H49" s="54"/>
      <c r="I49" s="54"/>
      <c r="J49" s="54"/>
      <c r="K49" s="54"/>
      <c r="L49" s="54"/>
      <c r="M49" s="54"/>
    </row>
    <row r="50" spans="1:19" ht="14.5" thickBot="1" x14ac:dyDescent="0.35">
      <c r="A50" s="75">
        <v>12</v>
      </c>
      <c r="B50" s="72" t="s">
        <v>8681</v>
      </c>
      <c r="C50" s="54"/>
      <c r="D50" s="54"/>
      <c r="E50" s="54"/>
      <c r="F50" s="54"/>
      <c r="G50" s="54"/>
      <c r="H50" s="54"/>
      <c r="I50" s="54"/>
      <c r="J50" s="54"/>
      <c r="K50" s="54"/>
      <c r="L50" s="54"/>
      <c r="M50" s="54"/>
    </row>
    <row r="51" spans="1:19" ht="14.5" thickBot="1" x14ac:dyDescent="0.35">
      <c r="A51" s="54"/>
      <c r="B51" s="54" t="s">
        <v>324</v>
      </c>
      <c r="C51" s="54"/>
      <c r="D51" s="54"/>
      <c r="E51" s="54"/>
      <c r="F51" s="91"/>
      <c r="G51" s="54"/>
      <c r="H51" s="54"/>
      <c r="I51" s="54"/>
      <c r="J51" s="54"/>
      <c r="K51" s="54"/>
      <c r="L51" s="54"/>
      <c r="M51" s="54"/>
    </row>
    <row r="52" spans="1:19" ht="15" thickTop="1" thickBot="1" x14ac:dyDescent="0.35">
      <c r="A52" s="54"/>
      <c r="B52" s="72" t="s">
        <v>8663</v>
      </c>
      <c r="C52" s="54"/>
      <c r="D52" s="151"/>
      <c r="E52" s="55"/>
      <c r="F52" s="208" t="e">
        <f>VLOOKUP(D52,'acctg codes'!C2:D382,2,FALSE)</f>
        <v>#N/A</v>
      </c>
      <c r="G52" s="209"/>
      <c r="H52" s="76" t="s">
        <v>8678</v>
      </c>
      <c r="I52" s="54"/>
      <c r="J52" s="54"/>
      <c r="K52" s="54"/>
      <c r="L52" s="54"/>
      <c r="M52" s="54"/>
    </row>
    <row r="53" spans="1:19" ht="15" thickTop="1" thickBot="1" x14ac:dyDescent="0.35">
      <c r="A53" s="54"/>
      <c r="B53" s="72" t="s">
        <v>8664</v>
      </c>
      <c r="C53" s="54"/>
      <c r="D53" s="151"/>
      <c r="E53" s="55"/>
      <c r="F53" s="208" t="e">
        <f>VLOOKUP(D53,'acctg codes'!E2:H280,4,FALSE)</f>
        <v>#N/A</v>
      </c>
      <c r="G53" s="209"/>
      <c r="H53" s="76" t="s">
        <v>8679</v>
      </c>
      <c r="I53" s="54"/>
      <c r="J53" s="54"/>
      <c r="K53" s="54"/>
      <c r="L53" s="54"/>
      <c r="M53" s="54"/>
    </row>
    <row r="54" spans="1:19" ht="15" thickTop="1" thickBot="1" x14ac:dyDescent="0.35">
      <c r="A54" s="54"/>
      <c r="B54" s="72" t="s">
        <v>8665</v>
      </c>
      <c r="C54" s="54"/>
      <c r="D54" s="90"/>
      <c r="E54" s="55"/>
      <c r="F54" s="208" t="e">
        <f>VLOOKUP(D54,'acctg codes'!I2:L373,4,FALSE)</f>
        <v>#N/A</v>
      </c>
      <c r="G54" s="209"/>
      <c r="H54" s="76" t="s">
        <v>8680</v>
      </c>
      <c r="I54" s="54"/>
      <c r="J54" s="54"/>
      <c r="K54" s="54"/>
      <c r="L54" s="54"/>
      <c r="M54" s="54"/>
    </row>
    <row r="55" spans="1:19" ht="14.5" thickBot="1" x14ac:dyDescent="0.35">
      <c r="A55" s="54"/>
      <c r="B55" s="72" t="s">
        <v>8666</v>
      </c>
      <c r="C55" s="54"/>
      <c r="D55" s="87"/>
      <c r="E55" s="59"/>
      <c r="F55" s="55"/>
      <c r="G55" s="54"/>
      <c r="H55" s="76" t="s">
        <v>8752</v>
      </c>
      <c r="I55" s="54"/>
      <c r="J55" s="54"/>
      <c r="K55" s="54"/>
      <c r="L55" s="54"/>
      <c r="M55" s="54"/>
    </row>
    <row r="56" spans="1:19" ht="15" thickTop="1" thickBot="1" x14ac:dyDescent="0.35">
      <c r="A56" s="54"/>
      <c r="B56" s="72" t="s">
        <v>8667</v>
      </c>
      <c r="C56" s="54"/>
      <c r="D56" s="90"/>
      <c r="E56" s="55"/>
      <c r="F56" s="208" t="e">
        <f>VLOOKUP(D56,'acctg codes2'!C2:F356,4,FALSE)</f>
        <v>#N/A</v>
      </c>
      <c r="G56" s="209"/>
      <c r="H56" s="76" t="s">
        <v>8680</v>
      </c>
      <c r="I56" s="54"/>
      <c r="J56" s="54"/>
      <c r="K56" s="54"/>
      <c r="L56" s="54"/>
      <c r="M56" s="54"/>
    </row>
    <row r="57" spans="1:19" x14ac:dyDescent="0.3">
      <c r="A57" s="40"/>
      <c r="B57" s="40"/>
      <c r="C57" s="40"/>
      <c r="D57" s="40"/>
      <c r="E57" s="40"/>
      <c r="F57" s="162"/>
      <c r="G57" s="40"/>
      <c r="H57" s="40"/>
      <c r="I57" s="40"/>
      <c r="J57" s="40"/>
      <c r="K57" s="40"/>
      <c r="L57" s="40"/>
      <c r="M57" s="40"/>
      <c r="N57" s="40"/>
      <c r="O57" s="40"/>
      <c r="P57" s="40"/>
    </row>
    <row r="58" spans="1:19" x14ac:dyDescent="0.3">
      <c r="F58" s="44"/>
    </row>
    <row r="59" spans="1:19" ht="30.5" customHeight="1" thickBot="1" x14ac:dyDescent="0.35">
      <c r="B59" s="160" t="s">
        <v>8819</v>
      </c>
      <c r="D59" s="166"/>
      <c r="E59" s="166"/>
      <c r="F59" s="167"/>
      <c r="G59" s="167"/>
      <c r="H59" s="165" t="s">
        <v>8821</v>
      </c>
      <c r="J59" s="163"/>
      <c r="K59" s="163"/>
      <c r="L59" s="164"/>
    </row>
    <row r="60" spans="1:19" ht="30.5" customHeight="1" x14ac:dyDescent="0.3">
      <c r="B60" s="160"/>
      <c r="F60" s="164"/>
      <c r="G60" s="164"/>
      <c r="H60" s="206" t="s">
        <v>8916</v>
      </c>
      <c r="I60" s="207"/>
      <c r="J60" s="207"/>
      <c r="K60" s="207"/>
      <c r="L60" s="207"/>
      <c r="M60" s="207"/>
      <c r="N60" s="207"/>
      <c r="O60" s="207"/>
      <c r="P60" s="207"/>
      <c r="Q60" s="207"/>
      <c r="R60" s="207"/>
      <c r="S60" s="207"/>
    </row>
    <row r="61" spans="1:19" ht="30.5" customHeight="1" x14ac:dyDescent="0.3">
      <c r="F61" s="164"/>
      <c r="G61" s="164"/>
      <c r="H61" s="161"/>
      <c r="J61" s="163"/>
      <c r="K61" s="163"/>
      <c r="L61" s="164"/>
    </row>
    <row r="62" spans="1:19" ht="30.5" customHeight="1" thickBot="1" x14ac:dyDescent="0.35">
      <c r="B62" s="205" t="s">
        <v>8935</v>
      </c>
      <c r="D62" s="166"/>
      <c r="E62" s="166"/>
      <c r="F62" s="167"/>
      <c r="G62" s="167"/>
      <c r="H62" s="165" t="s">
        <v>8823</v>
      </c>
      <c r="J62" s="163"/>
      <c r="K62" s="163"/>
      <c r="L62" s="164"/>
    </row>
    <row r="63" spans="1:19" ht="30" customHeight="1" x14ac:dyDescent="0.3">
      <c r="B63" s="160"/>
      <c r="F63" s="164"/>
      <c r="G63" s="164"/>
      <c r="H63" s="206" t="s">
        <v>8916</v>
      </c>
      <c r="I63" s="207"/>
      <c r="J63" s="207"/>
      <c r="K63" s="207"/>
      <c r="L63" s="207"/>
      <c r="M63" s="207"/>
      <c r="N63" s="207"/>
      <c r="O63" s="207"/>
      <c r="P63" s="207"/>
      <c r="Q63" s="207"/>
      <c r="R63" s="207"/>
      <c r="S63" s="207"/>
    </row>
    <row r="64" spans="1:19" ht="30.5" customHeight="1" x14ac:dyDescent="0.3">
      <c r="F64" s="164"/>
      <c r="G64" s="164"/>
      <c r="H64" s="161"/>
      <c r="J64" s="163"/>
      <c r="K64" s="163"/>
      <c r="L64" s="164"/>
    </row>
    <row r="65" spans="2:12" ht="30.5" customHeight="1" thickBot="1" x14ac:dyDescent="0.35">
      <c r="B65" s="160" t="s">
        <v>8820</v>
      </c>
      <c r="D65" s="166"/>
      <c r="E65" s="166"/>
      <c r="F65" s="167"/>
      <c r="G65" s="167"/>
      <c r="H65" s="165" t="s">
        <v>8891</v>
      </c>
      <c r="J65" s="163"/>
      <c r="K65" s="163"/>
      <c r="L65" s="164"/>
    </row>
    <row r="66" spans="2:12" ht="30.5" customHeight="1" x14ac:dyDescent="0.3">
      <c r="B66" s="160"/>
      <c r="F66" s="164"/>
      <c r="G66" s="164"/>
      <c r="H66" s="161"/>
      <c r="J66" s="163"/>
      <c r="K66" s="163"/>
      <c r="L66" s="164"/>
    </row>
    <row r="67" spans="2:12" ht="30.5" customHeight="1" x14ac:dyDescent="0.3">
      <c r="B67" s="160"/>
      <c r="F67" s="164"/>
      <c r="G67" s="164"/>
      <c r="H67" s="161"/>
      <c r="J67" s="163"/>
      <c r="K67" s="163"/>
      <c r="L67" s="164"/>
    </row>
    <row r="75" spans="2:12" x14ac:dyDescent="0.3">
      <c r="H75" s="161"/>
      <c r="J75" s="163"/>
      <c r="K75" s="163"/>
      <c r="L75" s="164"/>
    </row>
    <row r="79" spans="2:12" x14ac:dyDescent="0.3">
      <c r="H79" s="161"/>
      <c r="J79" s="163"/>
      <c r="K79" s="163"/>
      <c r="L79" s="164"/>
    </row>
  </sheetData>
  <sheetProtection selectLockedCells="1" autoFilter="0" pivotTables="0"/>
  <mergeCells count="7">
    <mergeCell ref="H60:S60"/>
    <mergeCell ref="H63:S63"/>
    <mergeCell ref="F56:G56"/>
    <mergeCell ref="F23:M23"/>
    <mergeCell ref="F52:G52"/>
    <mergeCell ref="F53:G53"/>
    <mergeCell ref="F54:G54"/>
  </mergeCells>
  <conditionalFormatting sqref="F23:M23">
    <cfRule type="containsText" dxfId="1" priority="2" operator="containsText" text="First and last name">
      <formula>NOT(ISERROR(SEARCH("First and last name",F23)))</formula>
    </cfRule>
  </conditionalFormatting>
  <conditionalFormatting sqref="A18:G18 I18:M18 T18:XFD18 A19:XFD20 A10:XFD17 B7:XFD9 A55:C55 F55:XFD55 A23:XFD29 A21:H22 K21:XFD22 A30:H30 K30:XFD30 H75:XFD75 A75 A76:XFD78 A80:XFD1048576 H79:XFD79 A79 A68:XFD74 A59:F60 C61:F61 B62:F62 A61:A62 A63:F63 A66:F67 C64:F64 B65:F65 A64:A65 L59:XFD59 A56:XFD58 A31:XFD54 A1:XFD6 H59:J59 H61:J62 L61:XFD62 T60:XFD60 L64:XFD67 T63:XFD63 H64:J67 H63 H60">
    <cfRule type="expression" dxfId="0" priority="1">
      <formula>ADDRESS(ROW(A1),COLUMN(A1))=$A$1</formula>
    </cfRule>
  </conditionalFormatting>
  <dataValidations count="8">
    <dataValidation type="textLength" allowBlank="1" showInputMessage="1" showErrorMessage="1" errorTitle="Date of Birth" error="Character length is 6 and format is MMDDYY" sqref="F26:G26" xr:uid="{82D474C6-86A8-45EB-ABEF-37A4A6725185}">
      <formula1>6</formula1>
      <formula2>6</formula2>
    </dataValidation>
    <dataValidation type="textLength" allowBlank="1" showInputMessage="1" showErrorMessage="1" sqref="G43" xr:uid="{C4BA603E-0D36-4D51-929E-C7A756550B65}">
      <formula1>5</formula1>
      <formula2>6</formula2>
    </dataValidation>
    <dataValidation type="textLength" allowBlank="1" showInputMessage="1" showErrorMessage="1" sqref="F46:G47" xr:uid="{5C957EAC-E07A-4F69-B32E-901B382BB087}">
      <formula1>10</formula1>
      <formula2>10</formula2>
    </dataValidation>
    <dataValidation type="custom" allowBlank="1" showInputMessage="1" showErrorMessage="1" sqref="F37" xr:uid="{29BEF501-2EC1-4301-B808-8EB9C3BE97C9}">
      <formula1>"Can"</formula1>
    </dataValidation>
    <dataValidation type="custom" allowBlank="1" showInputMessage="1" showErrorMessage="1" sqref="G15:G18 F16:F18" xr:uid="{32A57827-FD68-4227-A24E-AB7FC33D01F4}">
      <formula1>ISNUMBER(SUMPRODUCT(SEARCH(MID(F15,ROW(INDIRECT("1:"&amp;LEN(F15))),1),"0123456789abcdefghijklmnopqrstuvwxyzABCDEFGHIJKLMNOPQRSTUVWXYZ&amp;'.,-")))</formula1>
    </dataValidation>
    <dataValidation type="textLength" allowBlank="1" showInputMessage="1" showErrorMessage="1" sqref="F43" xr:uid="{1E0FBC91-D1F6-4D30-9012-F4A78C917570}">
      <formula1>6</formula1>
      <formula2>6</formula2>
    </dataValidation>
    <dataValidation type="custom" allowBlank="1" showInputMessage="1" showErrorMessage="1" sqref="F15" xr:uid="{AEE3B249-BD9F-40E3-B95E-9B8E0CFBB853}">
      <formula1>ISNUMBER(SUMPRODUCT(SEARCH(MID(F15,ROW(INDIRECT("1:"&amp;LEN(F15))),1),"0123456789abcdefghijklmnopqrstuvwxyzABCDEFGHIJKLMNOPQRSTUVWXYZ&amp; '.,-")))</formula1>
    </dataValidation>
    <dataValidation type="custom" allowBlank="1" showInputMessage="1" showErrorMessage="1" sqref="F39" xr:uid="{3D6475C1-0432-4640-9434-E24724171D8A}">
      <formula1>"Manitoba"</formula1>
    </dataValidation>
  </dataValidations>
  <pageMargins left="0.25" right="0.25" top="0.25" bottom="0.25" header="0.3" footer="0.3"/>
  <pageSetup scale="73" fitToHeight="0"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8390D3F1-7D6F-4393-9E5D-7A20BC9CC0C1}">
          <x14:formula1>
            <xm:f>city!$A$2:$A$157</xm:f>
          </x14:formula1>
          <xm:sqref>F41</xm:sqref>
        </x14:dataValidation>
        <x14:dataValidation type="list" allowBlank="1" showInputMessage="1" showErrorMessage="1" xr:uid="{69B73DF6-EF1F-4FBF-9693-3124E00BEACD}">
          <x14:formula1>
            <xm:f>'acctg codes'!$A$2:$A$4</xm:f>
          </x14:formula1>
          <xm:sqref>F51</xm:sqref>
        </x14:dataValidation>
        <x14:dataValidation type="list" allowBlank="1" showInputMessage="1" showErrorMessage="1" xr:uid="{D623017D-3EB2-426D-8F12-7305810D0A9D}">
          <x14:formula1>
            <xm:f>'acctg codes'!$I$2:$I$373</xm:f>
          </x14:formula1>
          <xm:sqref>D54:E54</xm:sqref>
        </x14:dataValidation>
        <x14:dataValidation type="list" allowBlank="1" showInputMessage="1" showErrorMessage="1" xr:uid="{13C62001-4701-4038-BFB5-DA3F92362888}">
          <x14:formula1>
            <xm:f>'acctg codes2'!$C$2:$C$356</xm:f>
          </x14:formula1>
          <xm:sqref>D56:E56</xm:sqref>
        </x14:dataValidation>
        <x14:dataValidation type="list" allowBlank="1" showInputMessage="1" showErrorMessage="1" xr:uid="{48F57A12-FA18-4B67-9B72-32910E190ACC}">
          <x14:formula1>
            <xm:f>'acctg codes'!$C$2:$C$382</xm:f>
          </x14:formula1>
          <xm:sqref>E52</xm:sqref>
        </x14:dataValidation>
        <x14:dataValidation type="list" allowBlank="1" showInputMessage="1" showErrorMessage="1" promptTitle="Account number" prompt="Choose from the list_x000a__x000a_CANNOT BE BLANK_x000a_" xr:uid="{986D6D95-4637-4B87-B997-C8A10979BDFD}">
          <x14:formula1>
            <xm:f>'acctg codes'!$C$2:$C$382</xm:f>
          </x14:formula1>
          <xm:sqref>D52</xm:sqref>
        </x14:dataValidation>
        <x14:dataValidation type="list" allowBlank="1" showInputMessage="1" showErrorMessage="1" xr:uid="{09A04340-B69C-49A1-8A3E-AE6429D2B247}">
          <x14:formula1>
            <xm:f>'acctg codes'!$E$2:$E$280</xm:f>
          </x14:formula1>
          <xm:sqref>E53</xm:sqref>
        </x14:dataValidation>
        <x14:dataValidation type="list" showInputMessage="1" showErrorMessage="1" promptTitle="Department" prompt="Choose from the list_x000a__x000a_CANNOT BE BLANK_x000a_ if Account number in cell above is greater than 70000" xr:uid="{976501F8-E975-4732-9E96-3722F3F340FF}">
          <x14:formula1>
            <xm:f>'acctg codes'!$E$2:$E$280</xm:f>
          </x14:formula1>
          <xm:sqref>D53</xm:sqref>
        </x14:dataValidation>
        <x14:dataValidation type="list" allowBlank="1" showInputMessage="1" showErrorMessage="1" xr:uid="{2EF08C72-910D-4F0C-8B5F-0C505BF16A64}">
          <x14:formula1>
            <xm:f>city!$B$2:$B$29</xm:f>
          </x14:formula1>
          <xm:sqref>F30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A1A5-F7FB-40A5-9B0F-5090F1B21007}">
  <sheetPr codeName="Sheet8"/>
  <dimension ref="A1:L383"/>
  <sheetViews>
    <sheetView zoomScale="90" zoomScaleNormal="90" workbookViewId="0">
      <pane ySplit="1" topLeftCell="A2" activePane="bottomLeft" state="frozen"/>
      <selection pane="bottomLeft"/>
    </sheetView>
  </sheetViews>
  <sheetFormatPr defaultRowHeight="12.5" x14ac:dyDescent="0.25"/>
  <cols>
    <col min="1" max="1" width="13.6640625" style="46" customWidth="1"/>
    <col min="2" max="2" width="2.6640625" style="46" bestFit="1" customWidth="1"/>
    <col min="3" max="3" width="5.33203125" style="46" bestFit="1" customWidth="1"/>
    <col min="4" max="4" width="41.83203125" style="46" bestFit="1" customWidth="1"/>
    <col min="5" max="5" width="4.5" style="46" bestFit="1" customWidth="1"/>
    <col min="6" max="6" width="44.33203125" style="46" bestFit="1" customWidth="1"/>
    <col min="7" max="7" width="6.58203125" style="46" bestFit="1" customWidth="1"/>
    <col min="8" max="8" width="41.25" style="46" bestFit="1" customWidth="1"/>
    <col min="9" max="9" width="7.58203125" style="46" bestFit="1" customWidth="1"/>
    <col min="10" max="10" width="44" style="46" bestFit="1" customWidth="1"/>
    <col min="11" max="11" width="6.58203125" style="46" bestFit="1" customWidth="1"/>
    <col min="12" max="12" width="41" style="46" bestFit="1" customWidth="1"/>
    <col min="13" max="16384" width="8.6640625" style="46"/>
  </cols>
  <sheetData>
    <row r="1" spans="1:12" ht="13" x14ac:dyDescent="0.3">
      <c r="A1" s="152" t="s">
        <v>324</v>
      </c>
      <c r="C1" s="153" t="s">
        <v>1063</v>
      </c>
      <c r="D1" s="153" t="s">
        <v>1064</v>
      </c>
      <c r="E1" s="154" t="s">
        <v>1072</v>
      </c>
      <c r="F1" s="154" t="s">
        <v>1073</v>
      </c>
      <c r="G1" s="154" t="s">
        <v>1611</v>
      </c>
      <c r="H1" s="155" t="s">
        <v>1615</v>
      </c>
      <c r="I1" s="156" t="s">
        <v>1613</v>
      </c>
      <c r="J1" s="156" t="s">
        <v>1614</v>
      </c>
      <c r="K1" s="156" t="s">
        <v>1611</v>
      </c>
      <c r="L1" s="156" t="s">
        <v>1616</v>
      </c>
    </row>
    <row r="2" spans="1:12" ht="14.5" x14ac:dyDescent="0.35">
      <c r="A2" s="45" t="s">
        <v>8668</v>
      </c>
      <c r="B2" s="46">
        <f>LEN(A2)</f>
        <v>14</v>
      </c>
      <c r="C2" s="45" t="s">
        <v>1065</v>
      </c>
      <c r="D2" s="46" t="s">
        <v>1068</v>
      </c>
      <c r="E2" s="171" t="s">
        <v>1074</v>
      </c>
      <c r="F2" s="172" t="s">
        <v>1075</v>
      </c>
      <c r="G2" s="173" t="b">
        <f>FALSE()</f>
        <v>0</v>
      </c>
      <c r="H2" s="46" t="str">
        <f>IF(G2=FALSE,F2,"Closed - Do not use")</f>
        <v>University Secretariat</v>
      </c>
      <c r="I2" s="171" t="s">
        <v>1617</v>
      </c>
      <c r="J2" s="172" t="s">
        <v>1618</v>
      </c>
      <c r="K2" s="173" t="b">
        <f>FALSE()</f>
        <v>0</v>
      </c>
      <c r="L2" s="46" t="str">
        <f>IF(K2=FALSE,J2,"Closed - Do not use")</f>
        <v>University Board of Regents</v>
      </c>
    </row>
    <row r="3" spans="1:12" ht="14.5" x14ac:dyDescent="0.35">
      <c r="A3" s="45" t="s">
        <v>8669</v>
      </c>
      <c r="B3" s="46">
        <f t="shared" ref="B3:B4" si="0">LEN(A3)</f>
        <v>14</v>
      </c>
      <c r="C3" s="45" t="s">
        <v>1067</v>
      </c>
      <c r="D3" s="46" t="s">
        <v>1069</v>
      </c>
      <c r="E3" s="169" t="s">
        <v>1076</v>
      </c>
      <c r="F3" s="170" t="s">
        <v>1077</v>
      </c>
      <c r="G3" s="174" t="b">
        <f>FALSE()</f>
        <v>0</v>
      </c>
      <c r="H3" s="46" t="str">
        <f t="shared" ref="H3:H9" si="1">IF(G3=FALSE,F3,"Closed - Do not use")</f>
        <v>Off of Institutional Analysis</v>
      </c>
      <c r="I3" s="169" t="s">
        <v>1619</v>
      </c>
      <c r="J3" s="170" t="s">
        <v>1620</v>
      </c>
      <c r="K3" s="174" t="b">
        <f>FALSE()</f>
        <v>0</v>
      </c>
      <c r="L3" s="46" t="str">
        <f t="shared" ref="L3:L66" si="2">IF(K3=FALSE,J3,"Closed - Do not use")</f>
        <v>University Senate</v>
      </c>
    </row>
    <row r="4" spans="1:12" ht="14.5" x14ac:dyDescent="0.35">
      <c r="A4" s="45" t="s">
        <v>8670</v>
      </c>
      <c r="B4" s="46">
        <f t="shared" si="0"/>
        <v>14</v>
      </c>
      <c r="C4" s="45" t="s">
        <v>1066</v>
      </c>
      <c r="D4" s="46" t="s">
        <v>1070</v>
      </c>
      <c r="E4" s="171" t="s">
        <v>1078</v>
      </c>
      <c r="F4" s="172" t="s">
        <v>1079</v>
      </c>
      <c r="G4" s="173" t="b">
        <f>FALSE()</f>
        <v>0</v>
      </c>
      <c r="H4" s="46" t="str">
        <f t="shared" si="1"/>
        <v>General Counsel</v>
      </c>
      <c r="I4" s="171" t="s">
        <v>1621</v>
      </c>
      <c r="J4" s="172" t="s">
        <v>1622</v>
      </c>
      <c r="K4" s="173" t="b">
        <f>TRUE()</f>
        <v>1</v>
      </c>
      <c r="L4" s="46" t="str">
        <f t="shared" si="2"/>
        <v>Closed - Do not use</v>
      </c>
    </row>
    <row r="5" spans="1:12" ht="14.5" x14ac:dyDescent="0.35">
      <c r="C5" s="169" t="s">
        <v>326</v>
      </c>
      <c r="D5" s="170" t="s">
        <v>702</v>
      </c>
      <c r="E5" s="169" t="s">
        <v>1080</v>
      </c>
      <c r="F5" s="170" t="s">
        <v>1081</v>
      </c>
      <c r="G5" s="174" t="b">
        <f>FALSE()</f>
        <v>0</v>
      </c>
      <c r="H5" s="46" t="str">
        <f t="shared" si="1"/>
        <v>President's Office</v>
      </c>
      <c r="I5" s="169" t="s">
        <v>1623</v>
      </c>
      <c r="J5" s="170" t="s">
        <v>1624</v>
      </c>
      <c r="K5" s="174" t="b">
        <f>FALSE()</f>
        <v>0</v>
      </c>
      <c r="L5" s="46" t="str">
        <f t="shared" si="2"/>
        <v>B.Ed- History Summer Institute</v>
      </c>
    </row>
    <row r="6" spans="1:12" ht="14.5" x14ac:dyDescent="0.35">
      <c r="C6" s="171" t="s">
        <v>327</v>
      </c>
      <c r="D6" s="172" t="s">
        <v>703</v>
      </c>
      <c r="E6" s="171" t="s">
        <v>1082</v>
      </c>
      <c r="F6" s="172" t="s">
        <v>1083</v>
      </c>
      <c r="G6" s="173" t="b">
        <f>FALSE()</f>
        <v>0</v>
      </c>
      <c r="H6" s="46" t="str">
        <f t="shared" si="1"/>
        <v>External Relations - Memberships</v>
      </c>
      <c r="I6" s="171" t="s">
        <v>1625</v>
      </c>
      <c r="J6" s="172" t="s">
        <v>1626</v>
      </c>
      <c r="K6" s="173" t="b">
        <f>FALSE()</f>
        <v>0</v>
      </c>
      <c r="L6" s="46" t="str">
        <f t="shared" si="2"/>
        <v>French St. - Lang. Lab Upgrade</v>
      </c>
    </row>
    <row r="7" spans="1:12" ht="14.5" x14ac:dyDescent="0.35">
      <c r="C7" s="169" t="s">
        <v>328</v>
      </c>
      <c r="D7" s="170" t="s">
        <v>704</v>
      </c>
      <c r="E7" s="169" t="s">
        <v>1084</v>
      </c>
      <c r="F7" s="170" t="s">
        <v>1085</v>
      </c>
      <c r="G7" s="174" t="b">
        <f>FALSE()</f>
        <v>0</v>
      </c>
      <c r="H7" s="46" t="str">
        <f t="shared" si="1"/>
        <v>Engagement Contingency</v>
      </c>
      <c r="I7" s="169" t="s">
        <v>1627</v>
      </c>
      <c r="J7" s="170" t="s">
        <v>1628</v>
      </c>
      <c r="K7" s="174" t="b">
        <f>FALSE()</f>
        <v>0</v>
      </c>
      <c r="L7" s="46" t="str">
        <f t="shared" si="2"/>
        <v>Arts - Carol Shelds Writer in Residence</v>
      </c>
    </row>
    <row r="8" spans="1:12" ht="14.5" x14ac:dyDescent="0.35">
      <c r="C8" s="171" t="s">
        <v>329</v>
      </c>
      <c r="D8" s="172" t="s">
        <v>705</v>
      </c>
      <c r="E8" s="171" t="s">
        <v>1086</v>
      </c>
      <c r="F8" s="172" t="s">
        <v>1087</v>
      </c>
      <c r="G8" s="173" t="b">
        <f>FALSE()</f>
        <v>0</v>
      </c>
      <c r="H8" s="46" t="str">
        <f t="shared" si="1"/>
        <v>President's Office - Contingency</v>
      </c>
      <c r="I8" s="171" t="s">
        <v>1629</v>
      </c>
      <c r="J8" s="172" t="s">
        <v>1630</v>
      </c>
      <c r="K8" s="173" t="b">
        <f>FALSE()</f>
        <v>0</v>
      </c>
      <c r="L8" s="46" t="str">
        <f t="shared" si="2"/>
        <v>Sociology - Workshop</v>
      </c>
    </row>
    <row r="9" spans="1:12" ht="14.5" x14ac:dyDescent="0.35">
      <c r="C9" s="169" t="s">
        <v>330</v>
      </c>
      <c r="D9" s="170" t="s">
        <v>706</v>
      </c>
      <c r="E9" s="169" t="s">
        <v>1088</v>
      </c>
      <c r="F9" s="170" t="s">
        <v>1089</v>
      </c>
      <c r="G9" s="174" t="b">
        <f>TRUE()</f>
        <v>1</v>
      </c>
      <c r="H9" s="46" t="str">
        <f t="shared" si="1"/>
        <v>Closed - Do not use</v>
      </c>
      <c r="I9" s="169" t="s">
        <v>1631</v>
      </c>
      <c r="J9" s="170" t="s">
        <v>1632</v>
      </c>
      <c r="K9" s="174" t="b">
        <f>FALSE()</f>
        <v>0</v>
      </c>
      <c r="L9" s="46" t="str">
        <f t="shared" si="2"/>
        <v>Arts - Juice Journal</v>
      </c>
    </row>
    <row r="10" spans="1:12" ht="14.5" x14ac:dyDescent="0.35">
      <c r="C10" s="171" t="s">
        <v>8815</v>
      </c>
      <c r="D10" s="172" t="s">
        <v>8817</v>
      </c>
      <c r="E10" s="171" t="s">
        <v>1090</v>
      </c>
      <c r="F10" s="172" t="s">
        <v>1091</v>
      </c>
      <c r="G10" s="173" t="b">
        <f>FALSE()</f>
        <v>0</v>
      </c>
      <c r="H10" s="46" t="str">
        <f t="shared" ref="H10:H73" si="3">IF(G10=FALSE,F10,"Closed - Do not use")</f>
        <v>VP Academic</v>
      </c>
      <c r="I10" s="171" t="s">
        <v>1633</v>
      </c>
      <c r="J10" s="172" t="s">
        <v>1634</v>
      </c>
      <c r="K10" s="173" t="b">
        <f>FALSE()</f>
        <v>0</v>
      </c>
      <c r="L10" s="46" t="str">
        <f t="shared" si="2"/>
        <v>Applied Computer Science</v>
      </c>
    </row>
    <row r="11" spans="1:12" ht="14.5" x14ac:dyDescent="0.35">
      <c r="C11" s="169" t="s">
        <v>8816</v>
      </c>
      <c r="D11" s="170" t="s">
        <v>8818</v>
      </c>
      <c r="E11" s="169" t="s">
        <v>1092</v>
      </c>
      <c r="F11" s="170" t="s">
        <v>1093</v>
      </c>
      <c r="G11" s="174" t="b">
        <f>FALSE()</f>
        <v>0</v>
      </c>
      <c r="H11" s="46" t="str">
        <f t="shared" si="3"/>
        <v>VP Academic - Faculty Expenses</v>
      </c>
      <c r="I11" s="169" t="s">
        <v>1635</v>
      </c>
      <c r="J11" s="170" t="s">
        <v>1636</v>
      </c>
      <c r="K11" s="174" t="b">
        <f>FALSE()</f>
        <v>0</v>
      </c>
      <c r="L11" s="46" t="str">
        <f t="shared" si="2"/>
        <v>Chemistry</v>
      </c>
    </row>
    <row r="12" spans="1:12" ht="14.5" x14ac:dyDescent="0.35">
      <c r="C12" s="171" t="s">
        <v>331</v>
      </c>
      <c r="D12" s="172" t="s">
        <v>707</v>
      </c>
      <c r="E12" s="171" t="s">
        <v>1094</v>
      </c>
      <c r="F12" s="172" t="s">
        <v>1095</v>
      </c>
      <c r="G12" s="173" t="b">
        <f>TRUE()</f>
        <v>1</v>
      </c>
      <c r="H12" s="46" t="str">
        <f t="shared" si="3"/>
        <v>Closed - Do not use</v>
      </c>
      <c r="I12" s="171" t="s">
        <v>1637</v>
      </c>
      <c r="J12" s="172" t="s">
        <v>1638</v>
      </c>
      <c r="K12" s="173" t="b">
        <f>FALSE()</f>
        <v>0</v>
      </c>
      <c r="L12" s="46" t="str">
        <f t="shared" si="2"/>
        <v>Geography</v>
      </c>
    </row>
    <row r="13" spans="1:12" ht="14.5" x14ac:dyDescent="0.35">
      <c r="C13" s="169" t="s">
        <v>332</v>
      </c>
      <c r="D13" s="170" t="s">
        <v>708</v>
      </c>
      <c r="E13" s="169" t="s">
        <v>1096</v>
      </c>
      <c r="F13" s="170" t="s">
        <v>1097</v>
      </c>
      <c r="G13" s="174" t="b">
        <f>FALSE()</f>
        <v>0</v>
      </c>
      <c r="H13" s="46" t="str">
        <f t="shared" si="3"/>
        <v>VP Academic - Chairs Discretionary</v>
      </c>
      <c r="I13" s="169" t="s">
        <v>1639</v>
      </c>
      <c r="J13" s="170" t="s">
        <v>1640</v>
      </c>
      <c r="K13" s="174" t="b">
        <f>FALSE()</f>
        <v>0</v>
      </c>
      <c r="L13" s="46" t="str">
        <f t="shared" si="2"/>
        <v>Mathematics &amp; Statistics</v>
      </c>
    </row>
    <row r="14" spans="1:12" ht="14.5" x14ac:dyDescent="0.35">
      <c r="C14" s="171" t="s">
        <v>333</v>
      </c>
      <c r="D14" s="172" t="s">
        <v>709</v>
      </c>
      <c r="E14" s="171" t="s">
        <v>1098</v>
      </c>
      <c r="F14" s="172" t="s">
        <v>1099</v>
      </c>
      <c r="G14" s="173" t="b">
        <f>FALSE()</f>
        <v>0</v>
      </c>
      <c r="H14" s="46" t="str">
        <f t="shared" si="3"/>
        <v>VP Academic - Contingency</v>
      </c>
      <c r="I14" s="171" t="s">
        <v>1641</v>
      </c>
      <c r="J14" s="172" t="s">
        <v>1642</v>
      </c>
      <c r="K14" s="173" t="b">
        <f>FALSE()</f>
        <v>0</v>
      </c>
      <c r="L14" s="46" t="str">
        <f t="shared" si="2"/>
        <v>Physics</v>
      </c>
    </row>
    <row r="15" spans="1:12" ht="14.5" x14ac:dyDescent="0.35">
      <c r="C15" s="169" t="s">
        <v>334</v>
      </c>
      <c r="D15" s="170" t="s">
        <v>710</v>
      </c>
      <c r="E15" s="169" t="s">
        <v>1100</v>
      </c>
      <c r="F15" s="170" t="s">
        <v>1101</v>
      </c>
      <c r="G15" s="174" t="b">
        <f>FALSE()</f>
        <v>0</v>
      </c>
      <c r="H15" s="46" t="str">
        <f t="shared" si="3"/>
        <v>VP Academic - Support of Teaching</v>
      </c>
      <c r="I15" s="169" t="s">
        <v>1643</v>
      </c>
      <c r="J15" s="170" t="s">
        <v>1644</v>
      </c>
      <c r="K15" s="174" t="b">
        <f>FALSE()</f>
        <v>0</v>
      </c>
      <c r="L15" s="46" t="str">
        <f t="shared" si="2"/>
        <v>Dean Of Science</v>
      </c>
    </row>
    <row r="16" spans="1:12" ht="14.5" x14ac:dyDescent="0.35">
      <c r="C16" s="171" t="s">
        <v>335</v>
      </c>
      <c r="D16" s="172" t="s">
        <v>711</v>
      </c>
      <c r="E16" s="171" t="s">
        <v>1102</v>
      </c>
      <c r="F16" s="172" t="s">
        <v>1103</v>
      </c>
      <c r="G16" s="173" t="b">
        <f>FALSE()</f>
        <v>0</v>
      </c>
      <c r="H16" s="46" t="str">
        <f t="shared" si="3"/>
        <v>VP Academic - Deputy provost &amp; Assoc VP Academic</v>
      </c>
      <c r="I16" s="171" t="s">
        <v>1645</v>
      </c>
      <c r="J16" s="172" t="s">
        <v>1646</v>
      </c>
      <c r="K16" s="173" t="b">
        <f>FALSE()</f>
        <v>0</v>
      </c>
      <c r="L16" s="46" t="str">
        <f t="shared" si="2"/>
        <v>Biology</v>
      </c>
    </row>
    <row r="17" spans="3:12" ht="14.5" x14ac:dyDescent="0.35">
      <c r="C17" s="169" t="s">
        <v>336</v>
      </c>
      <c r="D17" s="170" t="s">
        <v>712</v>
      </c>
      <c r="E17" s="169" t="s">
        <v>1104</v>
      </c>
      <c r="F17" s="170" t="s">
        <v>1105</v>
      </c>
      <c r="G17" s="174" t="b">
        <f>FALSE()</f>
        <v>0</v>
      </c>
      <c r="H17" s="46" t="str">
        <f t="shared" si="3"/>
        <v>VP Academic - Art (J. Gibson)</v>
      </c>
      <c r="I17" s="169" t="s">
        <v>1647</v>
      </c>
      <c r="J17" s="170" t="s">
        <v>1648</v>
      </c>
      <c r="K17" s="174" t="b">
        <f>FALSE()</f>
        <v>0</v>
      </c>
      <c r="L17" s="46" t="str">
        <f t="shared" si="2"/>
        <v>Anthro - Archeology Hand Book</v>
      </c>
    </row>
    <row r="18" spans="3:12" ht="14.5" x14ac:dyDescent="0.35">
      <c r="C18" s="171" t="s">
        <v>337</v>
      </c>
      <c r="D18" s="172" t="s">
        <v>713</v>
      </c>
      <c r="E18" s="171" t="s">
        <v>1106</v>
      </c>
      <c r="F18" s="172" t="s">
        <v>1107</v>
      </c>
      <c r="G18" s="173" t="b">
        <f>FALSE()</f>
        <v>0</v>
      </c>
      <c r="H18" s="46" t="str">
        <f t="shared" si="3"/>
        <v>VP Academic - Indigenization</v>
      </c>
      <c r="I18" s="171" t="s">
        <v>1649</v>
      </c>
      <c r="J18" s="172" t="s">
        <v>1650</v>
      </c>
      <c r="K18" s="173" t="b">
        <f>FALSE()</f>
        <v>0</v>
      </c>
      <c r="L18" s="46" t="str">
        <f t="shared" si="2"/>
        <v>Archaeology Field School</v>
      </c>
    </row>
    <row r="19" spans="3:12" ht="14.5" x14ac:dyDescent="0.35">
      <c r="C19" s="169" t="s">
        <v>338</v>
      </c>
      <c r="D19" s="170" t="s">
        <v>714</v>
      </c>
      <c r="E19" s="169" t="s">
        <v>1108</v>
      </c>
      <c r="F19" s="170" t="s">
        <v>1109</v>
      </c>
      <c r="G19" s="174" t="b">
        <f>FALSE()</f>
        <v>0</v>
      </c>
      <c r="H19" s="46" t="str">
        <f t="shared" si="3"/>
        <v>VP Academic - Indigenous Languages</v>
      </c>
      <c r="I19" s="169" t="s">
        <v>1651</v>
      </c>
      <c r="J19" s="170" t="s">
        <v>1652</v>
      </c>
      <c r="K19" s="174" t="b">
        <f>FALSE()</f>
        <v>0</v>
      </c>
      <c r="L19" s="46" t="str">
        <f t="shared" si="2"/>
        <v>International Field School</v>
      </c>
    </row>
    <row r="20" spans="3:12" ht="14.5" x14ac:dyDescent="0.35">
      <c r="C20" s="171" t="s">
        <v>339</v>
      </c>
      <c r="D20" s="172" t="s">
        <v>715</v>
      </c>
      <c r="E20" s="171" t="s">
        <v>1110</v>
      </c>
      <c r="F20" s="172" t="s">
        <v>1111</v>
      </c>
      <c r="G20" s="173" t="b">
        <f>FALSE()</f>
        <v>0</v>
      </c>
      <c r="H20" s="46" t="str">
        <f t="shared" si="3"/>
        <v>Arts - General</v>
      </c>
      <c r="I20" s="171" t="s">
        <v>1653</v>
      </c>
      <c r="J20" s="172" t="s">
        <v>1654</v>
      </c>
      <c r="K20" s="173" t="b">
        <f>FALSE()</f>
        <v>0</v>
      </c>
      <c r="L20" s="46" t="str">
        <f t="shared" si="2"/>
        <v>Chemistry Lab Manuals</v>
      </c>
    </row>
    <row r="21" spans="3:12" ht="14.5" x14ac:dyDescent="0.35">
      <c r="C21" s="169" t="s">
        <v>340</v>
      </c>
      <c r="D21" s="170" t="s">
        <v>716</v>
      </c>
      <c r="E21" s="169" t="s">
        <v>1112</v>
      </c>
      <c r="F21" s="170" t="s">
        <v>1113</v>
      </c>
      <c r="G21" s="174" t="b">
        <f>FALSE()</f>
        <v>0</v>
      </c>
      <c r="H21" s="46" t="str">
        <f t="shared" si="3"/>
        <v>Arts - HS Acceleration Program</v>
      </c>
      <c r="I21" s="169" t="s">
        <v>1655</v>
      </c>
      <c r="J21" s="170" t="s">
        <v>1656</v>
      </c>
      <c r="K21" s="174" t="b">
        <f>FALSE()</f>
        <v>0</v>
      </c>
      <c r="L21" s="46" t="str">
        <f t="shared" si="2"/>
        <v>Maths - Learning Centre</v>
      </c>
    </row>
    <row r="22" spans="3:12" ht="14.5" x14ac:dyDescent="0.35">
      <c r="C22" s="171" t="s">
        <v>341</v>
      </c>
      <c r="D22" s="172" t="s">
        <v>717</v>
      </c>
      <c r="E22" s="171" t="s">
        <v>1114</v>
      </c>
      <c r="F22" s="172" t="s">
        <v>1115</v>
      </c>
      <c r="G22" s="173" t="b">
        <f>FALSE()</f>
        <v>0</v>
      </c>
      <c r="H22" s="46" t="str">
        <f t="shared" si="3"/>
        <v>Arts - WEC/CATEP</v>
      </c>
      <c r="I22" s="171" t="s">
        <v>1657</v>
      </c>
      <c r="J22" s="172" t="s">
        <v>1658</v>
      </c>
      <c r="K22" s="173" t="b">
        <f>FALSE()</f>
        <v>0</v>
      </c>
      <c r="L22" s="46" t="str">
        <f t="shared" si="2"/>
        <v>Educ - PBDE Indig Knowledge</v>
      </c>
    </row>
    <row r="23" spans="3:12" ht="14.5" x14ac:dyDescent="0.35">
      <c r="C23" s="169" t="s">
        <v>342</v>
      </c>
      <c r="D23" s="170" t="s">
        <v>718</v>
      </c>
      <c r="E23" s="169" t="s">
        <v>1116</v>
      </c>
      <c r="F23" s="170" t="s">
        <v>1117</v>
      </c>
      <c r="G23" s="174" t="b">
        <f>FALSE()</f>
        <v>0</v>
      </c>
      <c r="H23" s="46" t="str">
        <f t="shared" si="3"/>
        <v>Arts - Classics</v>
      </c>
      <c r="I23" s="169" t="s">
        <v>1659</v>
      </c>
      <c r="J23" s="170" t="s">
        <v>1660</v>
      </c>
      <c r="K23" s="174" t="b">
        <f>TRUE()</f>
        <v>1</v>
      </c>
      <c r="L23" s="46" t="str">
        <f t="shared" si="2"/>
        <v>Closed - Do not use</v>
      </c>
    </row>
    <row r="24" spans="3:12" ht="14.5" x14ac:dyDescent="0.35">
      <c r="C24" s="171" t="s">
        <v>343</v>
      </c>
      <c r="D24" s="172" t="s">
        <v>719</v>
      </c>
      <c r="E24" s="171" t="s">
        <v>1118</v>
      </c>
      <c r="F24" s="172" t="s">
        <v>1119</v>
      </c>
      <c r="G24" s="173" t="b">
        <f>FALSE()</f>
        <v>0</v>
      </c>
      <c r="H24" s="46" t="str">
        <f t="shared" si="3"/>
        <v>Arts - Criminal Justice</v>
      </c>
      <c r="I24" s="171" t="s">
        <v>1661</v>
      </c>
      <c r="J24" s="172" t="s">
        <v>8863</v>
      </c>
      <c r="K24" s="173" t="b">
        <f>FALSE()</f>
        <v>0</v>
      </c>
      <c r="L24" s="46" t="str">
        <f t="shared" si="2"/>
        <v>Education - Summer Institute</v>
      </c>
    </row>
    <row r="25" spans="3:12" ht="14.5" x14ac:dyDescent="0.35">
      <c r="C25" s="169" t="s">
        <v>344</v>
      </c>
      <c r="D25" s="170" t="s">
        <v>720</v>
      </c>
      <c r="E25" s="169" t="s">
        <v>1120</v>
      </c>
      <c r="F25" s="170" t="s">
        <v>1121</v>
      </c>
      <c r="G25" s="174" t="b">
        <f>FALSE()</f>
        <v>0</v>
      </c>
      <c r="H25" s="46" t="str">
        <f t="shared" si="3"/>
        <v>Arts - English</v>
      </c>
      <c r="I25" s="169" t="s">
        <v>1662</v>
      </c>
      <c r="J25" s="170" t="s">
        <v>1663</v>
      </c>
      <c r="K25" s="174" t="b">
        <f>FALSE()</f>
        <v>0</v>
      </c>
      <c r="L25" s="46" t="str">
        <f t="shared" si="2"/>
        <v>Education - Thailand</v>
      </c>
    </row>
    <row r="26" spans="3:12" ht="14.5" x14ac:dyDescent="0.35">
      <c r="C26" s="171" t="s">
        <v>345</v>
      </c>
      <c r="D26" s="172" t="s">
        <v>721</v>
      </c>
      <c r="E26" s="171" t="s">
        <v>1122</v>
      </c>
      <c r="F26" s="172" t="s">
        <v>1123</v>
      </c>
      <c r="G26" s="173" t="b">
        <f>FALSE()</f>
        <v>0</v>
      </c>
      <c r="H26" s="46" t="str">
        <f t="shared" si="3"/>
        <v>Arts - History</v>
      </c>
      <c r="I26" s="171" t="s">
        <v>1664</v>
      </c>
      <c r="J26" s="172" t="s">
        <v>1665</v>
      </c>
      <c r="K26" s="173" t="b">
        <f>TRUE()</f>
        <v>1</v>
      </c>
      <c r="L26" s="46" t="str">
        <f t="shared" si="2"/>
        <v>Closed - Do not use</v>
      </c>
    </row>
    <row r="27" spans="3:12" ht="14.5" x14ac:dyDescent="0.35">
      <c r="C27" s="169" t="s">
        <v>346</v>
      </c>
      <c r="D27" s="170" t="s">
        <v>722</v>
      </c>
      <c r="E27" s="169" t="s">
        <v>1124</v>
      </c>
      <c r="F27" s="170" t="s">
        <v>1125</v>
      </c>
      <c r="G27" s="174" t="b">
        <f>FALSE()</f>
        <v>0</v>
      </c>
      <c r="H27" s="46" t="str">
        <f t="shared" si="3"/>
        <v>Arts - Indigenous Studies</v>
      </c>
      <c r="I27" s="169" t="s">
        <v>1666</v>
      </c>
      <c r="J27" s="170" t="s">
        <v>1667</v>
      </c>
      <c r="K27" s="174" t="b">
        <f>FALSE()</f>
        <v>0</v>
      </c>
      <c r="L27" s="46" t="str">
        <f t="shared" si="2"/>
        <v>Education - Brazil</v>
      </c>
    </row>
    <row r="28" spans="3:12" ht="14.5" x14ac:dyDescent="0.35">
      <c r="C28" s="171" t="s">
        <v>347</v>
      </c>
      <c r="D28" s="172" t="s">
        <v>723</v>
      </c>
      <c r="E28" s="171" t="s">
        <v>1126</v>
      </c>
      <c r="F28" s="172" t="s">
        <v>1127</v>
      </c>
      <c r="G28" s="173" t="b">
        <f>FALSE()</f>
        <v>0</v>
      </c>
      <c r="H28" s="46" t="str">
        <f t="shared" si="3"/>
        <v>Arts - Modern Languages &amp; Literatures</v>
      </c>
      <c r="I28" s="171" t="s">
        <v>1668</v>
      </c>
      <c r="J28" s="172" t="s">
        <v>1669</v>
      </c>
      <c r="K28" s="173" t="b">
        <f>FALSE()</f>
        <v>0</v>
      </c>
      <c r="L28" s="46" t="str">
        <f t="shared" si="2"/>
        <v>Education - Developmental Studies - International</v>
      </c>
    </row>
    <row r="29" spans="3:12" ht="14.5" x14ac:dyDescent="0.35">
      <c r="C29" s="169" t="s">
        <v>348</v>
      </c>
      <c r="D29" s="170" t="s">
        <v>724</v>
      </c>
      <c r="E29" s="169" t="s">
        <v>1128</v>
      </c>
      <c r="F29" s="170" t="s">
        <v>1129</v>
      </c>
      <c r="G29" s="174" t="b">
        <f>FALSE()</f>
        <v>0</v>
      </c>
      <c r="H29" s="46" t="str">
        <f t="shared" si="3"/>
        <v>Arts - Philosophy</v>
      </c>
      <c r="I29" s="169" t="s">
        <v>1670</v>
      </c>
      <c r="J29" s="170" t="s">
        <v>1671</v>
      </c>
      <c r="K29" s="174" t="b">
        <f>FALSE()</f>
        <v>0</v>
      </c>
      <c r="L29" s="46" t="str">
        <f t="shared" si="2"/>
        <v>Education - Publishing Initiative</v>
      </c>
    </row>
    <row r="30" spans="3:12" ht="14.5" x14ac:dyDescent="0.35">
      <c r="C30" s="171" t="s">
        <v>349</v>
      </c>
      <c r="D30" s="172" t="s">
        <v>725</v>
      </c>
      <c r="E30" s="171" t="s">
        <v>1130</v>
      </c>
      <c r="F30" s="172" t="s">
        <v>1131</v>
      </c>
      <c r="G30" s="173" t="b">
        <f>FALSE()</f>
        <v>0</v>
      </c>
      <c r="H30" s="46" t="str">
        <f t="shared" si="3"/>
        <v>Arts - Psychology</v>
      </c>
      <c r="I30" s="171" t="s">
        <v>1672</v>
      </c>
      <c r="J30" s="172" t="s">
        <v>1673</v>
      </c>
      <c r="K30" s="173" t="b">
        <f>FALSE()</f>
        <v>0</v>
      </c>
      <c r="L30" s="46" t="str">
        <f t="shared" si="2"/>
        <v>Education - Build From Within</v>
      </c>
    </row>
    <row r="31" spans="3:12" ht="14.5" x14ac:dyDescent="0.35">
      <c r="C31" s="169" t="s">
        <v>350</v>
      </c>
      <c r="D31" s="170" t="s">
        <v>726</v>
      </c>
      <c r="E31" s="169" t="s">
        <v>1132</v>
      </c>
      <c r="F31" s="170" t="s">
        <v>1133</v>
      </c>
      <c r="G31" s="174" t="b">
        <f>FALSE()</f>
        <v>0</v>
      </c>
      <c r="H31" s="46" t="str">
        <f t="shared" si="3"/>
        <v>Arts - Political Science</v>
      </c>
      <c r="I31" s="169" t="s">
        <v>318</v>
      </c>
      <c r="J31" s="170" t="s">
        <v>1674</v>
      </c>
      <c r="K31" s="174" t="b">
        <f>FALSE()</f>
        <v>0</v>
      </c>
      <c r="L31" s="46" t="str">
        <f t="shared" si="2"/>
        <v>Teaching History Inst</v>
      </c>
    </row>
    <row r="32" spans="3:12" ht="14.5" x14ac:dyDescent="0.35">
      <c r="C32" s="171" t="s">
        <v>351</v>
      </c>
      <c r="D32" s="172" t="s">
        <v>727</v>
      </c>
      <c r="E32" s="171" t="s">
        <v>1134</v>
      </c>
      <c r="F32" s="172" t="s">
        <v>1135</v>
      </c>
      <c r="G32" s="173" t="b">
        <f>FALSE()</f>
        <v>0</v>
      </c>
      <c r="H32" s="46" t="str">
        <f t="shared" si="3"/>
        <v>Arts - Religion &amp; Culture</v>
      </c>
      <c r="I32" s="171" t="s">
        <v>1675</v>
      </c>
      <c r="J32" s="172" t="s">
        <v>1676</v>
      </c>
      <c r="K32" s="173" t="b">
        <f>FALSE()</f>
        <v>0</v>
      </c>
      <c r="L32" s="46" t="str">
        <f t="shared" si="2"/>
        <v>Arts - Crossings journal</v>
      </c>
    </row>
    <row r="33" spans="3:12" ht="14.5" x14ac:dyDescent="0.35">
      <c r="C33" s="169" t="s">
        <v>352</v>
      </c>
      <c r="D33" s="170" t="s">
        <v>728</v>
      </c>
      <c r="E33" s="169" t="s">
        <v>1136</v>
      </c>
      <c r="F33" s="170" t="s">
        <v>1137</v>
      </c>
      <c r="G33" s="174" t="b">
        <f>FALSE()</f>
        <v>0</v>
      </c>
      <c r="H33" s="46" t="str">
        <f t="shared" si="3"/>
        <v>Arts - Rhetoric, Writing &amp; Commun.</v>
      </c>
      <c r="I33" s="169" t="s">
        <v>1677</v>
      </c>
      <c r="J33" s="170" t="s">
        <v>1678</v>
      </c>
      <c r="K33" s="174" t="b">
        <f>FALSE()</f>
        <v>0</v>
      </c>
      <c r="L33" s="46" t="str">
        <f t="shared" si="2"/>
        <v>Lab Fees</v>
      </c>
    </row>
    <row r="34" spans="3:12" ht="14.5" x14ac:dyDescent="0.35">
      <c r="C34" s="171" t="s">
        <v>353</v>
      </c>
      <c r="D34" s="172" t="s">
        <v>729</v>
      </c>
      <c r="E34" s="171" t="s">
        <v>1138</v>
      </c>
      <c r="F34" s="172" t="s">
        <v>1139</v>
      </c>
      <c r="G34" s="173" t="b">
        <f>FALSE()</f>
        <v>0</v>
      </c>
      <c r="H34" s="46" t="str">
        <f t="shared" si="3"/>
        <v>Arts - Sociology</v>
      </c>
      <c r="I34" s="171" t="s">
        <v>1152</v>
      </c>
      <c r="J34" s="172" t="s">
        <v>1679</v>
      </c>
      <c r="K34" s="173" t="b">
        <f>FALSE()</f>
        <v>0</v>
      </c>
      <c r="L34" s="46" t="str">
        <f t="shared" si="2"/>
        <v>Science - Student Poster Competition</v>
      </c>
    </row>
    <row r="35" spans="3:12" ht="14.5" x14ac:dyDescent="0.35">
      <c r="C35" s="169" t="s">
        <v>354</v>
      </c>
      <c r="D35" s="170" t="s">
        <v>730</v>
      </c>
      <c r="E35" s="169" t="s">
        <v>1140</v>
      </c>
      <c r="F35" s="170" t="s">
        <v>1141</v>
      </c>
      <c r="G35" s="174" t="b">
        <f>FALSE()</f>
        <v>0</v>
      </c>
      <c r="H35" s="46" t="str">
        <f t="shared" si="3"/>
        <v>Arts - Theatre &amp; Film</v>
      </c>
      <c r="I35" s="169" t="s">
        <v>1680</v>
      </c>
      <c r="J35" s="170" t="s">
        <v>1681</v>
      </c>
      <c r="K35" s="174" t="b">
        <f>FALSE()</f>
        <v>0</v>
      </c>
      <c r="L35" s="46" t="str">
        <f t="shared" si="2"/>
        <v>Science - UCN Field Course</v>
      </c>
    </row>
    <row r="36" spans="3:12" ht="14.5" x14ac:dyDescent="0.35">
      <c r="C36" s="171" t="s">
        <v>355</v>
      </c>
      <c r="D36" s="172" t="s">
        <v>731</v>
      </c>
      <c r="E36" s="171" t="s">
        <v>1142</v>
      </c>
      <c r="F36" s="172" t="s">
        <v>1143</v>
      </c>
      <c r="G36" s="173" t="b">
        <f>TRUE()</f>
        <v>1</v>
      </c>
      <c r="H36" s="46" t="str">
        <f t="shared" si="3"/>
        <v>Closed - Do not use</v>
      </c>
      <c r="I36" s="171" t="s">
        <v>1682</v>
      </c>
      <c r="J36" s="172" t="s">
        <v>1683</v>
      </c>
      <c r="K36" s="173" t="b">
        <f>FALSE()</f>
        <v>0</v>
      </c>
      <c r="L36" s="46" t="str">
        <f t="shared" si="2"/>
        <v>Science - ECO CDA Accreditation</v>
      </c>
    </row>
    <row r="37" spans="3:12" ht="14.5" x14ac:dyDescent="0.35">
      <c r="C37" s="169" t="s">
        <v>356</v>
      </c>
      <c r="D37" s="170" t="s">
        <v>732</v>
      </c>
      <c r="E37" s="169" t="s">
        <v>1144</v>
      </c>
      <c r="F37" s="170" t="s">
        <v>1145</v>
      </c>
      <c r="G37" s="174" t="b">
        <f>FALSE()</f>
        <v>0</v>
      </c>
      <c r="H37" s="46" t="str">
        <f t="shared" si="3"/>
        <v>Arts - Urban and Inner City Studies</v>
      </c>
      <c r="I37" s="169" t="s">
        <v>1684</v>
      </c>
      <c r="J37" s="170" t="s">
        <v>1685</v>
      </c>
      <c r="K37" s="174" t="b">
        <f>FALSE()</f>
        <v>0</v>
      </c>
      <c r="L37" s="46" t="str">
        <f t="shared" si="2"/>
        <v>Science - Silver Ring Award Ceremony</v>
      </c>
    </row>
    <row r="38" spans="3:12" ht="14.5" x14ac:dyDescent="0.35">
      <c r="C38" s="171" t="s">
        <v>357</v>
      </c>
      <c r="D38" s="172" t="s">
        <v>733</v>
      </c>
      <c r="E38" s="171" t="s">
        <v>1146</v>
      </c>
      <c r="F38" s="172" t="s">
        <v>1147</v>
      </c>
      <c r="G38" s="173" t="b">
        <f>FALSE()</f>
        <v>0</v>
      </c>
      <c r="H38" s="46" t="str">
        <f t="shared" si="3"/>
        <v>Arts - Women's &amp; Gender Studies</v>
      </c>
      <c r="I38" s="171" t="s">
        <v>8864</v>
      </c>
      <c r="J38" s="172" t="s">
        <v>8865</v>
      </c>
      <c r="K38" s="173" t="b">
        <f>FALSE()</f>
        <v>0</v>
      </c>
      <c r="L38" s="46" t="str">
        <f t="shared" si="2"/>
        <v>Sciences - Geography - IUS Administration</v>
      </c>
    </row>
    <row r="39" spans="3:12" ht="14.5" x14ac:dyDescent="0.35">
      <c r="C39" s="169" t="s">
        <v>358</v>
      </c>
      <c r="D39" s="170" t="s">
        <v>734</v>
      </c>
      <c r="E39" s="169" t="s">
        <v>1148</v>
      </c>
      <c r="F39" s="170" t="s">
        <v>1149</v>
      </c>
      <c r="G39" s="174" t="b">
        <f>FALSE()</f>
        <v>0</v>
      </c>
      <c r="H39" s="46" t="str">
        <f t="shared" si="3"/>
        <v>Arts - Interdisciplinary</v>
      </c>
      <c r="I39" s="169" t="s">
        <v>1686</v>
      </c>
      <c r="J39" s="170" t="s">
        <v>1687</v>
      </c>
      <c r="K39" s="174" t="b">
        <f>FALSE()</f>
        <v>0</v>
      </c>
      <c r="L39" s="46" t="str">
        <f t="shared" si="2"/>
        <v>Infectious Diseases-Sum/Inst.</v>
      </c>
    </row>
    <row r="40" spans="3:12" ht="14.5" x14ac:dyDescent="0.35">
      <c r="C40" s="171" t="s">
        <v>359</v>
      </c>
      <c r="D40" s="172" t="s">
        <v>735</v>
      </c>
      <c r="E40" s="171" t="s">
        <v>1150</v>
      </c>
      <c r="F40" s="172" t="s">
        <v>1151</v>
      </c>
      <c r="G40" s="173" t="b">
        <f>FALSE()</f>
        <v>0</v>
      </c>
      <c r="H40" s="46" t="str">
        <f t="shared" si="3"/>
        <v>Arts - Teaching &amp; Learning</v>
      </c>
      <c r="I40" s="171" t="s">
        <v>1688</v>
      </c>
      <c r="J40" s="172" t="s">
        <v>1689</v>
      </c>
      <c r="K40" s="173" t="b">
        <f>FALSE()</f>
        <v>0</v>
      </c>
      <c r="L40" s="46" t="str">
        <f t="shared" si="2"/>
        <v>GC - Introduction to Global Citizenship</v>
      </c>
    </row>
    <row r="41" spans="3:12" ht="14.5" x14ac:dyDescent="0.35">
      <c r="C41" s="169" t="s">
        <v>360</v>
      </c>
      <c r="D41" s="170" t="s">
        <v>736</v>
      </c>
      <c r="E41" s="169" t="s">
        <v>1152</v>
      </c>
      <c r="F41" s="170" t="s">
        <v>1153</v>
      </c>
      <c r="G41" s="174" t="b">
        <f>TRUE()</f>
        <v>1</v>
      </c>
      <c r="H41" s="46" t="str">
        <f t="shared" si="3"/>
        <v>Closed - Do not use</v>
      </c>
      <c r="I41" s="169" t="s">
        <v>1172</v>
      </c>
      <c r="J41" s="170" t="s">
        <v>1690</v>
      </c>
      <c r="K41" s="174" t="b">
        <f>FALSE()</f>
        <v>0</v>
      </c>
      <c r="L41" s="46" t="str">
        <f t="shared" si="2"/>
        <v>GC HR 2200 History of Human Rights</v>
      </c>
    </row>
    <row r="42" spans="3:12" ht="14.5" x14ac:dyDescent="0.35">
      <c r="C42" s="171" t="s">
        <v>361</v>
      </c>
      <c r="D42" s="172" t="s">
        <v>737</v>
      </c>
      <c r="E42" s="171" t="s">
        <v>1154</v>
      </c>
      <c r="F42" s="172" t="s">
        <v>1155</v>
      </c>
      <c r="G42" s="173" t="b">
        <f>FALSE()</f>
        <v>0</v>
      </c>
      <c r="H42" s="46" t="str">
        <f t="shared" si="3"/>
        <v>Sciences - General</v>
      </c>
      <c r="I42" s="171" t="s">
        <v>1691</v>
      </c>
      <c r="J42" s="172" t="s">
        <v>1692</v>
      </c>
      <c r="K42" s="173" t="b">
        <f>FALSE()</f>
        <v>0</v>
      </c>
      <c r="L42" s="46" t="str">
        <f t="shared" si="2"/>
        <v>GC Indigenous/Human Right/LA</v>
      </c>
    </row>
    <row r="43" spans="3:12" ht="14.5" x14ac:dyDescent="0.35">
      <c r="C43" s="169" t="s">
        <v>362</v>
      </c>
      <c r="D43" s="170" t="s">
        <v>738</v>
      </c>
      <c r="E43" s="169" t="s">
        <v>1156</v>
      </c>
      <c r="F43" s="170" t="s">
        <v>1157</v>
      </c>
      <c r="G43" s="174" t="b">
        <f>TRUE()</f>
        <v>1</v>
      </c>
      <c r="H43" s="46" t="str">
        <f t="shared" si="3"/>
        <v>Closed - Do not use</v>
      </c>
      <c r="I43" s="169" t="s">
        <v>1176</v>
      </c>
      <c r="J43" s="170" t="s">
        <v>1693</v>
      </c>
      <c r="K43" s="174" t="b">
        <f>FALSE()</f>
        <v>0</v>
      </c>
      <c r="L43" s="46" t="str">
        <f t="shared" si="2"/>
        <v>ST: Human Rights and Terrorism</v>
      </c>
    </row>
    <row r="44" spans="3:12" ht="14.5" x14ac:dyDescent="0.35">
      <c r="C44" s="171" t="s">
        <v>363</v>
      </c>
      <c r="D44" s="172" t="s">
        <v>739</v>
      </c>
      <c r="E44" s="171" t="s">
        <v>1158</v>
      </c>
      <c r="F44" s="172" t="s">
        <v>1159</v>
      </c>
      <c r="G44" s="173" t="b">
        <f>TRUE()</f>
        <v>1</v>
      </c>
      <c r="H44" s="46" t="str">
        <f t="shared" si="3"/>
        <v>Closed - Do not use</v>
      </c>
      <c r="I44" s="171" t="s">
        <v>1694</v>
      </c>
      <c r="J44" s="172" t="s">
        <v>1695</v>
      </c>
      <c r="K44" s="173" t="b">
        <f>FALSE()</f>
        <v>0</v>
      </c>
      <c r="L44" s="46" t="str">
        <f t="shared" si="2"/>
        <v>GC-ST: Conflict, Genocide &amp; War: A Hum Rgts Resp</v>
      </c>
    </row>
    <row r="45" spans="3:12" ht="14.5" x14ac:dyDescent="0.35">
      <c r="C45" s="169" t="s">
        <v>364</v>
      </c>
      <c r="D45" s="170" t="s">
        <v>740</v>
      </c>
      <c r="E45" s="169" t="s">
        <v>1160</v>
      </c>
      <c r="F45" s="170" t="s">
        <v>1161</v>
      </c>
      <c r="G45" s="174" t="b">
        <f>FALSE()</f>
        <v>0</v>
      </c>
      <c r="H45" s="46" t="str">
        <f t="shared" si="3"/>
        <v>Sciences - Anthropology</v>
      </c>
      <c r="I45" s="169" t="s">
        <v>1696</v>
      </c>
      <c r="J45" s="170" t="s">
        <v>1697</v>
      </c>
      <c r="K45" s="174" t="b">
        <f>FALSE()</f>
        <v>0</v>
      </c>
      <c r="L45" s="46" t="str">
        <f t="shared" si="2"/>
        <v>GC Manitoba Field Course</v>
      </c>
    </row>
    <row r="46" spans="3:12" ht="14.5" x14ac:dyDescent="0.35">
      <c r="C46" s="171" t="s">
        <v>365</v>
      </c>
      <c r="D46" s="172" t="s">
        <v>741</v>
      </c>
      <c r="E46" s="171" t="s">
        <v>1162</v>
      </c>
      <c r="F46" s="172" t="s">
        <v>1163</v>
      </c>
      <c r="G46" s="173" t="b">
        <f>FALSE()</f>
        <v>0</v>
      </c>
      <c r="H46" s="46" t="str">
        <f t="shared" si="3"/>
        <v>Sciences - Applied Computer Science</v>
      </c>
      <c r="I46" s="171" t="s">
        <v>1698</v>
      </c>
      <c r="J46" s="172" t="s">
        <v>1699</v>
      </c>
      <c r="K46" s="173" t="b">
        <f>FALSE()</f>
        <v>0</v>
      </c>
      <c r="L46" s="46" t="str">
        <f t="shared" si="2"/>
        <v>ST: Children in War Zones</v>
      </c>
    </row>
    <row r="47" spans="3:12" ht="14.5" x14ac:dyDescent="0.35">
      <c r="C47" s="169" t="s">
        <v>366</v>
      </c>
      <c r="D47" s="170" t="s">
        <v>742</v>
      </c>
      <c r="E47" s="169" t="s">
        <v>1164</v>
      </c>
      <c r="F47" s="170" t="s">
        <v>1165</v>
      </c>
      <c r="G47" s="174" t="b">
        <f>FALSE()</f>
        <v>0</v>
      </c>
      <c r="H47" s="46" t="str">
        <f t="shared" si="3"/>
        <v>Sciences - Biology</v>
      </c>
      <c r="I47" s="169" t="s">
        <v>1700</v>
      </c>
      <c r="J47" s="170" t="s">
        <v>1701</v>
      </c>
      <c r="K47" s="174" t="b">
        <f>FALSE()</f>
        <v>0</v>
      </c>
      <c r="L47" s="46" t="str">
        <f t="shared" si="2"/>
        <v>GC - Education is a Human Rights</v>
      </c>
    </row>
    <row r="48" spans="3:12" ht="14.5" x14ac:dyDescent="0.35">
      <c r="C48" s="171" t="s">
        <v>367</v>
      </c>
      <c r="D48" s="172" t="s">
        <v>743</v>
      </c>
      <c r="E48" s="171" t="s">
        <v>1166</v>
      </c>
      <c r="F48" s="172" t="s">
        <v>1167</v>
      </c>
      <c r="G48" s="173" t="b">
        <f>FALSE()</f>
        <v>0</v>
      </c>
      <c r="H48" s="46" t="str">
        <f t="shared" si="3"/>
        <v>Sciences - Chemistry</v>
      </c>
      <c r="I48" s="171" t="s">
        <v>1702</v>
      </c>
      <c r="J48" s="172" t="s">
        <v>1703</v>
      </c>
      <c r="K48" s="173" t="b">
        <f>FALSE()</f>
        <v>0</v>
      </c>
      <c r="L48" s="46" t="str">
        <f t="shared" si="2"/>
        <v>GC Independent Study Hrgs</v>
      </c>
    </row>
    <row r="49" spans="3:12" ht="14.5" x14ac:dyDescent="0.35">
      <c r="C49" s="169" t="s">
        <v>368</v>
      </c>
      <c r="D49" s="170" t="s">
        <v>744</v>
      </c>
      <c r="E49" s="169" t="s">
        <v>1168</v>
      </c>
      <c r="F49" s="170" t="s">
        <v>1169</v>
      </c>
      <c r="G49" s="174" t="b">
        <f>FALSE()</f>
        <v>0</v>
      </c>
      <c r="H49" s="46" t="str">
        <f t="shared" si="3"/>
        <v>Sciences - Environmental Studies</v>
      </c>
      <c r="I49" s="169" t="s">
        <v>1704</v>
      </c>
      <c r="J49" s="170" t="s">
        <v>1705</v>
      </c>
      <c r="K49" s="174" t="b">
        <f>FALSE()</f>
        <v>0</v>
      </c>
      <c r="L49" s="46" t="str">
        <f t="shared" si="2"/>
        <v>Library - Open ILL</v>
      </c>
    </row>
    <row r="50" spans="3:12" ht="14.5" x14ac:dyDescent="0.35">
      <c r="C50" s="171" t="s">
        <v>369</v>
      </c>
      <c r="D50" s="172" t="s">
        <v>745</v>
      </c>
      <c r="E50" s="171" t="s">
        <v>1170</v>
      </c>
      <c r="F50" s="172" t="s">
        <v>1171</v>
      </c>
      <c r="G50" s="173" t="b">
        <f>TRUE()</f>
        <v>1</v>
      </c>
      <c r="H50" s="46" t="str">
        <f t="shared" si="3"/>
        <v>Closed - Do not use</v>
      </c>
      <c r="I50" s="171" t="s">
        <v>1706</v>
      </c>
      <c r="J50" s="172" t="s">
        <v>1707</v>
      </c>
      <c r="K50" s="173" t="b">
        <f>TRUE()</f>
        <v>1</v>
      </c>
      <c r="L50" s="46" t="str">
        <f t="shared" si="2"/>
        <v>Closed - Do not use</v>
      </c>
    </row>
    <row r="51" spans="3:12" ht="14.5" x14ac:dyDescent="0.35">
      <c r="C51" s="169" t="s">
        <v>370</v>
      </c>
      <c r="D51" s="170" t="s">
        <v>746</v>
      </c>
      <c r="E51" s="169" t="s">
        <v>1172</v>
      </c>
      <c r="F51" s="170" t="s">
        <v>1173</v>
      </c>
      <c r="G51" s="174" t="b">
        <f>FALSE()</f>
        <v>0</v>
      </c>
      <c r="H51" s="46" t="str">
        <f t="shared" si="3"/>
        <v>Sciences - Geography</v>
      </c>
      <c r="I51" s="169" t="s">
        <v>1708</v>
      </c>
      <c r="J51" s="170" t="s">
        <v>1709</v>
      </c>
      <c r="K51" s="174" t="b">
        <f>FALSE()</f>
        <v>0</v>
      </c>
      <c r="L51" s="46" t="str">
        <f t="shared" si="2"/>
        <v>GSP - Aboriginal Studies</v>
      </c>
    </row>
    <row r="52" spans="3:12" ht="14.5" x14ac:dyDescent="0.35">
      <c r="C52" s="171" t="s">
        <v>371</v>
      </c>
      <c r="D52" s="172" t="s">
        <v>747</v>
      </c>
      <c r="E52" s="171" t="s">
        <v>1174</v>
      </c>
      <c r="F52" s="172" t="s">
        <v>1175</v>
      </c>
      <c r="G52" s="173" t="b">
        <f>FALSE()</f>
        <v>0</v>
      </c>
      <c r="H52" s="46" t="str">
        <f t="shared" si="3"/>
        <v>Sciences - Mathematics &amp; Statistics</v>
      </c>
      <c r="I52" s="171" t="s">
        <v>1710</v>
      </c>
      <c r="J52" s="172" t="s">
        <v>1711</v>
      </c>
      <c r="K52" s="173" t="b">
        <f>FALSE()</f>
        <v>0</v>
      </c>
      <c r="L52" s="46" t="str">
        <f t="shared" si="2"/>
        <v>GSP - Criminal Justice</v>
      </c>
    </row>
    <row r="53" spans="3:12" ht="14.5" x14ac:dyDescent="0.35">
      <c r="C53" s="169" t="s">
        <v>372</v>
      </c>
      <c r="D53" s="170" t="s">
        <v>748</v>
      </c>
      <c r="E53" s="169" t="s">
        <v>1176</v>
      </c>
      <c r="F53" s="170" t="s">
        <v>1177</v>
      </c>
      <c r="G53" s="174" t="b">
        <f>FALSE()</f>
        <v>0</v>
      </c>
      <c r="H53" s="46" t="str">
        <f t="shared" si="3"/>
        <v>Sciences - Math &amp; Science Tutoring Centre</v>
      </c>
      <c r="I53" s="169" t="s">
        <v>1712</v>
      </c>
      <c r="J53" s="170" t="s">
        <v>1713</v>
      </c>
      <c r="K53" s="174" t="b">
        <f>FALSE()</f>
        <v>0</v>
      </c>
      <c r="L53" s="46" t="str">
        <f t="shared" si="2"/>
        <v>GSP -  Bio Science</v>
      </c>
    </row>
    <row r="54" spans="3:12" ht="14.5" x14ac:dyDescent="0.35">
      <c r="C54" s="171" t="s">
        <v>373</v>
      </c>
      <c r="D54" s="172" t="s">
        <v>749</v>
      </c>
      <c r="E54" s="171" t="s">
        <v>1178</v>
      </c>
      <c r="F54" s="172" t="s">
        <v>1179</v>
      </c>
      <c r="G54" s="173" t="b">
        <f>FALSE()</f>
        <v>0</v>
      </c>
      <c r="H54" s="46" t="str">
        <f t="shared" si="3"/>
        <v>Sciences - Physics</v>
      </c>
      <c r="I54" s="171" t="s">
        <v>1714</v>
      </c>
      <c r="J54" s="172" t="s">
        <v>1715</v>
      </c>
      <c r="K54" s="173" t="b">
        <f>FALSE()</f>
        <v>0</v>
      </c>
      <c r="L54" s="46" t="str">
        <f t="shared" si="2"/>
        <v>GSP - Indigenous Summar Scholars</v>
      </c>
    </row>
    <row r="55" spans="3:12" ht="14.5" x14ac:dyDescent="0.35">
      <c r="C55" s="169" t="s">
        <v>374</v>
      </c>
      <c r="D55" s="170" t="s">
        <v>750</v>
      </c>
      <c r="E55" s="169" t="s">
        <v>1180</v>
      </c>
      <c r="F55" s="170" t="s">
        <v>1181</v>
      </c>
      <c r="G55" s="174" t="b">
        <f>TRUE()</f>
        <v>1</v>
      </c>
      <c r="H55" s="46" t="str">
        <f t="shared" si="3"/>
        <v>Closed - Do not use</v>
      </c>
      <c r="I55" s="169" t="s">
        <v>1716</v>
      </c>
      <c r="J55" s="170" t="s">
        <v>1717</v>
      </c>
      <c r="K55" s="174" t="b">
        <f>FALSE()</f>
        <v>0</v>
      </c>
      <c r="L55" s="46" t="str">
        <f t="shared" si="2"/>
        <v>GSP - Applied Computing</v>
      </c>
    </row>
    <row r="56" spans="3:12" ht="14.5" x14ac:dyDescent="0.35">
      <c r="C56" s="171" t="s">
        <v>375</v>
      </c>
      <c r="D56" s="172" t="s">
        <v>751</v>
      </c>
      <c r="E56" s="171" t="s">
        <v>1182</v>
      </c>
      <c r="F56" s="172" t="s">
        <v>1183</v>
      </c>
      <c r="G56" s="173" t="b">
        <f>FALSE()</f>
        <v>0</v>
      </c>
      <c r="H56" s="46" t="str">
        <f t="shared" si="3"/>
        <v>Sciences - Mini Enrichment</v>
      </c>
      <c r="I56" s="171" t="s">
        <v>1718</v>
      </c>
      <c r="J56" s="172" t="s">
        <v>1719</v>
      </c>
      <c r="K56" s="173" t="b">
        <f>FALSE()</f>
        <v>0</v>
      </c>
      <c r="L56" s="46" t="str">
        <f t="shared" si="2"/>
        <v>GSP - MESC  (Masters in Environ and Social Change)</v>
      </c>
    </row>
    <row r="57" spans="3:12" ht="14.5" x14ac:dyDescent="0.35">
      <c r="C57" s="169" t="s">
        <v>376</v>
      </c>
      <c r="D57" s="170" t="s">
        <v>752</v>
      </c>
      <c r="E57" s="169" t="s">
        <v>1184</v>
      </c>
      <c r="F57" s="170" t="s">
        <v>1185</v>
      </c>
      <c r="G57" s="174" t="b">
        <f>TRUE()</f>
        <v>1</v>
      </c>
      <c r="H57" s="46" t="str">
        <f t="shared" si="3"/>
        <v>Closed - Do not use</v>
      </c>
      <c r="I57" s="169" t="s">
        <v>1720</v>
      </c>
      <c r="J57" s="170" t="s">
        <v>1721</v>
      </c>
      <c r="K57" s="174" t="b">
        <f>FALSE()</f>
        <v>0</v>
      </c>
      <c r="L57" s="46" t="str">
        <f t="shared" si="2"/>
        <v>GSP - Cultural Studies</v>
      </c>
    </row>
    <row r="58" spans="3:12" ht="14.5" x14ac:dyDescent="0.35">
      <c r="C58" s="171" t="s">
        <v>377</v>
      </c>
      <c r="D58" s="172" t="s">
        <v>753</v>
      </c>
      <c r="E58" s="171" t="s">
        <v>1186</v>
      </c>
      <c r="F58" s="172" t="s">
        <v>1187</v>
      </c>
      <c r="G58" s="173" t="b">
        <f>FALSE()</f>
        <v>0</v>
      </c>
      <c r="H58" s="46" t="str">
        <f t="shared" si="3"/>
        <v>Education - General</v>
      </c>
      <c r="I58" s="171" t="s">
        <v>1722</v>
      </c>
      <c r="J58" s="172" t="s">
        <v>1723</v>
      </c>
      <c r="K58" s="173" t="b">
        <f>FALSE()</f>
        <v>0</v>
      </c>
      <c r="L58" s="46" t="str">
        <f t="shared" si="2"/>
        <v>GSP - Higher Education Teaching Certificate</v>
      </c>
    </row>
    <row r="59" spans="3:12" ht="14.5" x14ac:dyDescent="0.35">
      <c r="C59" s="169" t="s">
        <v>378</v>
      </c>
      <c r="D59" s="170" t="s">
        <v>754</v>
      </c>
      <c r="E59" s="169" t="s">
        <v>1188</v>
      </c>
      <c r="F59" s="170" t="s">
        <v>1189</v>
      </c>
      <c r="G59" s="174" t="b">
        <f>FALSE()</f>
        <v>0</v>
      </c>
      <c r="H59" s="46" t="str">
        <f t="shared" si="3"/>
        <v>Education - Practicum Fees</v>
      </c>
      <c r="I59" s="169" t="s">
        <v>1724</v>
      </c>
      <c r="J59" s="170" t="s">
        <v>1725</v>
      </c>
      <c r="K59" s="174" t="b">
        <f>FALSE()</f>
        <v>0</v>
      </c>
      <c r="L59" s="46" t="str">
        <f t="shared" si="2"/>
        <v>GSP - Masters In Dev Practice</v>
      </c>
    </row>
    <row r="60" spans="3:12" ht="14.5" x14ac:dyDescent="0.35">
      <c r="C60" s="171" t="s">
        <v>379</v>
      </c>
      <c r="D60" s="172" t="s">
        <v>755</v>
      </c>
      <c r="E60" s="171" t="s">
        <v>1190</v>
      </c>
      <c r="F60" s="172" t="s">
        <v>1191</v>
      </c>
      <c r="G60" s="173" t="b">
        <f>FALSE()</f>
        <v>0</v>
      </c>
      <c r="H60" s="46" t="str">
        <f t="shared" si="3"/>
        <v>Education - Post Bac Program</v>
      </c>
      <c r="I60" s="171" t="s">
        <v>1726</v>
      </c>
      <c r="J60" s="172" t="s">
        <v>1727</v>
      </c>
      <c r="K60" s="173" t="b">
        <f>TRUE()</f>
        <v>1</v>
      </c>
      <c r="L60" s="46" t="str">
        <f t="shared" si="2"/>
        <v>Closed - Do not use</v>
      </c>
    </row>
    <row r="61" spans="3:12" ht="14.5" x14ac:dyDescent="0.35">
      <c r="C61" s="169" t="s">
        <v>380</v>
      </c>
      <c r="D61" s="170" t="s">
        <v>756</v>
      </c>
      <c r="E61" s="169" t="s">
        <v>1192</v>
      </c>
      <c r="F61" s="170" t="s">
        <v>1193</v>
      </c>
      <c r="G61" s="174" t="b">
        <f>TRUE()</f>
        <v>1</v>
      </c>
      <c r="H61" s="46" t="str">
        <f t="shared" si="3"/>
        <v>Closed - Do not use</v>
      </c>
      <c r="I61" s="169" t="s">
        <v>1728</v>
      </c>
      <c r="J61" s="170" t="s">
        <v>1729</v>
      </c>
      <c r="K61" s="174" t="b">
        <f>FALSE()</f>
        <v>0</v>
      </c>
      <c r="L61" s="46" t="str">
        <f t="shared" si="2"/>
        <v>GSP - ERDE</v>
      </c>
    </row>
    <row r="62" spans="3:12" ht="14.5" x14ac:dyDescent="0.35">
      <c r="C62" s="171" t="s">
        <v>381</v>
      </c>
      <c r="D62" s="172" t="s">
        <v>757</v>
      </c>
      <c r="E62" s="171" t="s">
        <v>1194</v>
      </c>
      <c r="F62" s="172" t="s">
        <v>1195</v>
      </c>
      <c r="G62" s="173" t="b">
        <f>FALSE()</f>
        <v>0</v>
      </c>
      <c r="H62" s="46" t="str">
        <f t="shared" si="3"/>
        <v>Education - Development Studies</v>
      </c>
      <c r="I62" s="171" t="s">
        <v>1186</v>
      </c>
      <c r="J62" s="172" t="s">
        <v>1730</v>
      </c>
      <c r="K62" s="173" t="b">
        <f>FALSE()</f>
        <v>0</v>
      </c>
      <c r="L62" s="46" t="str">
        <f t="shared" si="2"/>
        <v>GSP - 3MT Competition</v>
      </c>
    </row>
    <row r="63" spans="3:12" ht="14.5" x14ac:dyDescent="0.35">
      <c r="C63" s="169" t="s">
        <v>382</v>
      </c>
      <c r="D63" s="170" t="s">
        <v>758</v>
      </c>
      <c r="E63" s="169" t="s">
        <v>1196</v>
      </c>
      <c r="F63" s="170" t="s">
        <v>1197</v>
      </c>
      <c r="G63" s="174" t="b">
        <f>FALSE()</f>
        <v>0</v>
      </c>
      <c r="H63" s="46" t="str">
        <f t="shared" si="3"/>
        <v>Arts - Aboriginal Language</v>
      </c>
      <c r="I63" s="169" t="s">
        <v>1731</v>
      </c>
      <c r="J63" s="170" t="s">
        <v>1732</v>
      </c>
      <c r="K63" s="174" t="b">
        <f>FALSE()</f>
        <v>0</v>
      </c>
      <c r="L63" s="46" t="str">
        <f t="shared" si="2"/>
        <v>GSP - QE II- Scholars - Outgoing</v>
      </c>
    </row>
    <row r="64" spans="3:12" ht="14.5" x14ac:dyDescent="0.35">
      <c r="C64" s="171" t="s">
        <v>383</v>
      </c>
      <c r="D64" s="172" t="s">
        <v>759</v>
      </c>
      <c r="E64" s="171" t="s">
        <v>1198</v>
      </c>
      <c r="F64" s="172" t="s">
        <v>1199</v>
      </c>
      <c r="G64" s="173" t="b">
        <f>TRUE()</f>
        <v>1</v>
      </c>
      <c r="H64" s="46" t="str">
        <f t="shared" si="3"/>
        <v>Closed - Do not use</v>
      </c>
      <c r="I64" s="171" t="s">
        <v>1733</v>
      </c>
      <c r="J64" s="172" t="s">
        <v>1734</v>
      </c>
      <c r="K64" s="173" t="b">
        <f>FALSE()</f>
        <v>0</v>
      </c>
      <c r="L64" s="46" t="str">
        <f t="shared" si="2"/>
        <v>GSP - QE II - Interns - Outgoing</v>
      </c>
    </row>
    <row r="65" spans="3:12" ht="14.5" x14ac:dyDescent="0.35">
      <c r="C65" s="169" t="s">
        <v>384</v>
      </c>
      <c r="D65" s="170" t="s">
        <v>760</v>
      </c>
      <c r="E65" s="169" t="s">
        <v>1200</v>
      </c>
      <c r="F65" s="170" t="s">
        <v>1201</v>
      </c>
      <c r="G65" s="173" t="b">
        <f>TRUE()</f>
        <v>1</v>
      </c>
      <c r="H65" s="46" t="str">
        <f t="shared" si="3"/>
        <v>Closed - Do not use</v>
      </c>
      <c r="I65" s="169" t="s">
        <v>1735</v>
      </c>
      <c r="J65" s="170" t="s">
        <v>1736</v>
      </c>
      <c r="K65" s="174" t="b">
        <f>FALSE()</f>
        <v>0</v>
      </c>
      <c r="L65" s="46" t="str">
        <f t="shared" si="2"/>
        <v>GSP - QE II - Scholars - Incoming</v>
      </c>
    </row>
    <row r="66" spans="3:12" ht="14.5" x14ac:dyDescent="0.35">
      <c r="C66" s="171" t="s">
        <v>385</v>
      </c>
      <c r="D66" s="172" t="s">
        <v>761</v>
      </c>
      <c r="E66" s="171" t="s">
        <v>1202</v>
      </c>
      <c r="F66" s="172" t="s">
        <v>1203</v>
      </c>
      <c r="G66" s="173" t="b">
        <f>TRUE()</f>
        <v>1</v>
      </c>
      <c r="H66" s="46" t="str">
        <f t="shared" si="3"/>
        <v>Closed - Do not use</v>
      </c>
      <c r="I66" s="171" t="s">
        <v>1737</v>
      </c>
      <c r="J66" s="172" t="s">
        <v>1738</v>
      </c>
      <c r="K66" s="173" t="b">
        <f>FALSE()</f>
        <v>0</v>
      </c>
      <c r="L66" s="46" t="str">
        <f t="shared" si="2"/>
        <v>PACE - Development Costs</v>
      </c>
    </row>
    <row r="67" spans="3:12" ht="14.5" x14ac:dyDescent="0.35">
      <c r="C67" s="169" t="s">
        <v>386</v>
      </c>
      <c r="D67" s="170" t="s">
        <v>762</v>
      </c>
      <c r="E67" s="169" t="s">
        <v>1204</v>
      </c>
      <c r="F67" s="170" t="s">
        <v>1205</v>
      </c>
      <c r="G67" s="174" t="b">
        <f>FALSE()</f>
        <v>0</v>
      </c>
      <c r="H67" s="46" t="str">
        <f t="shared" si="3"/>
        <v>Education - Marriage&amp; Family Therapy</v>
      </c>
      <c r="I67" s="169" t="s">
        <v>1194</v>
      </c>
      <c r="J67" s="170" t="s">
        <v>1739</v>
      </c>
      <c r="K67" s="174" t="b">
        <f>FALSE()</f>
        <v>0</v>
      </c>
      <c r="L67" s="46" t="str">
        <f t="shared" ref="L67:L130" si="4">IF(K67=FALSE,J67,"Closed - Do not use")</f>
        <v>PACE - Community Prog - OP</v>
      </c>
    </row>
    <row r="68" spans="3:12" ht="14.5" x14ac:dyDescent="0.35">
      <c r="C68" s="171" t="s">
        <v>387</v>
      </c>
      <c r="D68" s="172" t="s">
        <v>763</v>
      </c>
      <c r="E68" s="171" t="s">
        <v>1206</v>
      </c>
      <c r="F68" s="172" t="s">
        <v>1207</v>
      </c>
      <c r="G68" s="173" t="b">
        <f>TRUE()</f>
        <v>1</v>
      </c>
      <c r="H68" s="46" t="str">
        <f t="shared" si="3"/>
        <v>Closed - Do not use</v>
      </c>
      <c r="I68" s="171" t="s">
        <v>1740</v>
      </c>
      <c r="J68" s="172" t="s">
        <v>1741</v>
      </c>
      <c r="K68" s="173" t="b">
        <f>FALSE()</f>
        <v>0</v>
      </c>
      <c r="L68" s="46" t="str">
        <f t="shared" si="4"/>
        <v>PACE - FT - Network Security</v>
      </c>
    </row>
    <row r="69" spans="3:12" ht="14.5" x14ac:dyDescent="0.35">
      <c r="C69" s="169" t="s">
        <v>388</v>
      </c>
      <c r="D69" s="170" t="s">
        <v>764</v>
      </c>
      <c r="E69" s="169" t="s">
        <v>8840</v>
      </c>
      <c r="F69" s="170" t="s">
        <v>1201</v>
      </c>
      <c r="G69" s="174" t="b">
        <f>FALSE()</f>
        <v>0</v>
      </c>
      <c r="H69" s="46" t="str">
        <f t="shared" si="3"/>
        <v>Education - W.E.C.</v>
      </c>
      <c r="I69" s="169" t="s">
        <v>1196</v>
      </c>
      <c r="J69" s="170" t="s">
        <v>1742</v>
      </c>
      <c r="K69" s="174" t="b">
        <f>FALSE()</f>
        <v>0</v>
      </c>
      <c r="L69" s="46" t="str">
        <f t="shared" si="4"/>
        <v>PACE - Professional Std - OP</v>
      </c>
    </row>
    <row r="70" spans="3:12" ht="14.5" x14ac:dyDescent="0.35">
      <c r="C70" s="171" t="s">
        <v>389</v>
      </c>
      <c r="D70" s="172" t="s">
        <v>765</v>
      </c>
      <c r="E70" s="171" t="s">
        <v>8841</v>
      </c>
      <c r="F70" s="172" t="s">
        <v>1203</v>
      </c>
      <c r="G70" s="173" t="b">
        <f>FALSE()</f>
        <v>0</v>
      </c>
      <c r="H70" s="46" t="str">
        <f t="shared" si="3"/>
        <v>Education - CATEP</v>
      </c>
      <c r="I70" s="171" t="s">
        <v>1743</v>
      </c>
      <c r="J70" s="172" t="s">
        <v>1744</v>
      </c>
      <c r="K70" s="173" t="b">
        <f>FALSE()</f>
        <v>0</v>
      </c>
      <c r="L70" s="46" t="str">
        <f t="shared" si="4"/>
        <v>PACE - FT - Network Securities</v>
      </c>
    </row>
    <row r="71" spans="3:12" ht="14.5" x14ac:dyDescent="0.35">
      <c r="C71" s="169" t="s">
        <v>390</v>
      </c>
      <c r="D71" s="170" t="s">
        <v>766</v>
      </c>
      <c r="E71" s="169" t="s">
        <v>1208</v>
      </c>
      <c r="F71" s="170" t="s">
        <v>1209</v>
      </c>
      <c r="G71" s="174" t="b">
        <f>FALSE()</f>
        <v>0</v>
      </c>
      <c r="H71" s="46" t="str">
        <f t="shared" si="3"/>
        <v>Business &amp; Econ - General</v>
      </c>
      <c r="I71" s="169" t="s">
        <v>1745</v>
      </c>
      <c r="J71" s="170" t="s">
        <v>1746</v>
      </c>
      <c r="K71" s="174" t="b">
        <f>FALSE()</f>
        <v>0</v>
      </c>
      <c r="L71" s="46" t="str">
        <f t="shared" si="4"/>
        <v>PACE - FT - Web Development</v>
      </c>
    </row>
    <row r="72" spans="3:12" ht="14.5" x14ac:dyDescent="0.35">
      <c r="C72" s="171" t="s">
        <v>391</v>
      </c>
      <c r="D72" s="172" t="s">
        <v>767</v>
      </c>
      <c r="E72" s="171" t="s">
        <v>1210</v>
      </c>
      <c r="F72" s="172" t="s">
        <v>1211</v>
      </c>
      <c r="G72" s="173" t="b">
        <f>FALSE()</f>
        <v>0</v>
      </c>
      <c r="H72" s="46" t="str">
        <f t="shared" si="3"/>
        <v>Business &amp; Econ - Work Integrated Learning</v>
      </c>
      <c r="I72" s="171" t="s">
        <v>1747</v>
      </c>
      <c r="J72" s="172" t="s">
        <v>1746</v>
      </c>
      <c r="K72" s="173" t="b">
        <f>FALSE()</f>
        <v>0</v>
      </c>
      <c r="L72" s="46" t="str">
        <f t="shared" si="4"/>
        <v>PACE - FT - Web Development</v>
      </c>
    </row>
    <row r="73" spans="3:12" ht="14.5" x14ac:dyDescent="0.35">
      <c r="C73" s="169" t="s">
        <v>392</v>
      </c>
      <c r="D73" s="170" t="s">
        <v>768</v>
      </c>
      <c r="E73" s="169" t="s">
        <v>1212</v>
      </c>
      <c r="F73" s="170" t="s">
        <v>1213</v>
      </c>
      <c r="G73" s="174" t="b">
        <f>FALSE()</f>
        <v>0</v>
      </c>
      <c r="H73" s="46" t="str">
        <f t="shared" si="3"/>
        <v>Business &amp; Econ - Co op</v>
      </c>
      <c r="I73" s="169" t="s">
        <v>1748</v>
      </c>
      <c r="J73" s="170" t="s">
        <v>1749</v>
      </c>
      <c r="K73" s="174" t="b">
        <f>FALSE()</f>
        <v>0</v>
      </c>
      <c r="L73" s="46" t="str">
        <f t="shared" si="4"/>
        <v>PACE - FT - Educational Assistant</v>
      </c>
    </row>
    <row r="74" spans="3:12" ht="14.5" x14ac:dyDescent="0.35">
      <c r="C74" s="171" t="s">
        <v>393</v>
      </c>
      <c r="D74" s="172" t="s">
        <v>769</v>
      </c>
      <c r="E74" s="171" t="s">
        <v>1214</v>
      </c>
      <c r="F74" s="172" t="s">
        <v>1215</v>
      </c>
      <c r="G74" s="173" t="b">
        <f>FALSE()</f>
        <v>0</v>
      </c>
      <c r="H74" s="46" t="str">
        <f t="shared" ref="H74:H137" si="5">IF(G74=FALSE,F74,"Closed - Do not use")</f>
        <v>Business &amp; Econ - EBBA</v>
      </c>
      <c r="I74" s="171" t="s">
        <v>1750</v>
      </c>
      <c r="J74" s="172" t="s">
        <v>1749</v>
      </c>
      <c r="K74" s="173" t="b">
        <f>FALSE()</f>
        <v>0</v>
      </c>
      <c r="L74" s="46" t="str">
        <f t="shared" si="4"/>
        <v>PACE - FT - Educational Assistant</v>
      </c>
    </row>
    <row r="75" spans="3:12" ht="14.5" x14ac:dyDescent="0.35">
      <c r="C75" s="169" t="s">
        <v>394</v>
      </c>
      <c r="D75" s="170" t="s">
        <v>770</v>
      </c>
      <c r="E75" s="169" t="s">
        <v>1216</v>
      </c>
      <c r="F75" s="170" t="s">
        <v>1217</v>
      </c>
      <c r="G75" s="174" t="b">
        <f>TRUE()</f>
        <v>1</v>
      </c>
      <c r="H75" s="46" t="str">
        <f t="shared" si="5"/>
        <v>Closed - Do not use</v>
      </c>
      <c r="I75" s="169" t="s">
        <v>1751</v>
      </c>
      <c r="J75" s="170" t="s">
        <v>1749</v>
      </c>
      <c r="K75" s="174" t="b">
        <f>FALSE()</f>
        <v>0</v>
      </c>
      <c r="L75" s="46" t="str">
        <f t="shared" si="4"/>
        <v>PACE - FT - Educational Assistant</v>
      </c>
    </row>
    <row r="76" spans="3:12" ht="14.5" x14ac:dyDescent="0.35">
      <c r="C76" s="171" t="s">
        <v>395</v>
      </c>
      <c r="D76" s="172" t="s">
        <v>771</v>
      </c>
      <c r="E76" s="171" t="s">
        <v>1218</v>
      </c>
      <c r="F76" s="172" t="s">
        <v>1219</v>
      </c>
      <c r="G76" s="173" t="b">
        <f>FALSE()</f>
        <v>0</v>
      </c>
      <c r="H76" s="46" t="str">
        <f t="shared" si="5"/>
        <v>Business &amp; Econ - Business/Admin</v>
      </c>
      <c r="I76" s="171" t="s">
        <v>1752</v>
      </c>
      <c r="J76" s="172" t="s">
        <v>1753</v>
      </c>
      <c r="K76" s="173" t="b">
        <f>FALSE()</f>
        <v>0</v>
      </c>
      <c r="L76" s="46" t="str">
        <f t="shared" si="4"/>
        <v>PACE - FT - Human Resources</v>
      </c>
    </row>
    <row r="77" spans="3:12" ht="14.5" x14ac:dyDescent="0.35">
      <c r="C77" s="169" t="s">
        <v>396</v>
      </c>
      <c r="D77" s="170" t="s">
        <v>772</v>
      </c>
      <c r="E77" s="169" t="s">
        <v>1220</v>
      </c>
      <c r="F77" s="170" t="s">
        <v>1221</v>
      </c>
      <c r="G77" s="174" t="b">
        <f>FALSE()</f>
        <v>0</v>
      </c>
      <c r="H77" s="46" t="str">
        <f t="shared" si="5"/>
        <v>Business &amp; Econ - Economics</v>
      </c>
      <c r="I77" s="169" t="s">
        <v>1754</v>
      </c>
      <c r="J77" s="170" t="s">
        <v>1755</v>
      </c>
      <c r="K77" s="174" t="b">
        <f>FALSE()</f>
        <v>0</v>
      </c>
      <c r="L77" s="46" t="str">
        <f t="shared" si="4"/>
        <v>PACE - FT - Public Relations Diploma</v>
      </c>
    </row>
    <row r="78" spans="3:12" ht="14.5" x14ac:dyDescent="0.35">
      <c r="C78" s="171" t="s">
        <v>397</v>
      </c>
      <c r="D78" s="172" t="s">
        <v>773</v>
      </c>
      <c r="E78" s="171" t="s">
        <v>1222</v>
      </c>
      <c r="F78" s="172" t="s">
        <v>1223</v>
      </c>
      <c r="G78" s="173" t="b">
        <f>FALSE()</f>
        <v>0</v>
      </c>
      <c r="H78" s="46" t="str">
        <f t="shared" si="5"/>
        <v>Kinesiology-General</v>
      </c>
      <c r="I78" s="171" t="s">
        <v>1756</v>
      </c>
      <c r="J78" s="172" t="s">
        <v>1757</v>
      </c>
      <c r="K78" s="173" t="b">
        <f>FALSE()</f>
        <v>0</v>
      </c>
      <c r="L78" s="46" t="str">
        <f t="shared" si="4"/>
        <v>PACE - FT - Project Management</v>
      </c>
    </row>
    <row r="79" spans="3:12" ht="14.5" x14ac:dyDescent="0.35">
      <c r="C79" s="169" t="s">
        <v>398</v>
      </c>
      <c r="D79" s="170" t="s">
        <v>774</v>
      </c>
      <c r="E79" s="169" t="s">
        <v>1224</v>
      </c>
      <c r="F79" s="170" t="s">
        <v>1225</v>
      </c>
      <c r="G79" s="174" t="b">
        <f>FALSE()</f>
        <v>0</v>
      </c>
      <c r="H79" s="46" t="str">
        <f t="shared" si="5"/>
        <v>Kinesiology &amp; Applied Health</v>
      </c>
      <c r="I79" s="169" t="s">
        <v>1758</v>
      </c>
      <c r="J79" s="170" t="s">
        <v>1757</v>
      </c>
      <c r="K79" s="174" t="b">
        <f>FALSE()</f>
        <v>0</v>
      </c>
      <c r="L79" s="46" t="str">
        <f t="shared" si="4"/>
        <v>PACE - FT - Project Management</v>
      </c>
    </row>
    <row r="80" spans="3:12" ht="14.5" x14ac:dyDescent="0.35">
      <c r="C80" s="171" t="s">
        <v>399</v>
      </c>
      <c r="D80" s="172" t="s">
        <v>775</v>
      </c>
      <c r="E80" s="171" t="s">
        <v>1226</v>
      </c>
      <c r="F80" s="172" t="s">
        <v>1227</v>
      </c>
      <c r="G80" s="173" t="b">
        <f>FALSE()</f>
        <v>0</v>
      </c>
      <c r="H80" s="46" t="str">
        <f t="shared" si="5"/>
        <v>Athletics - Administration</v>
      </c>
      <c r="I80" s="171" t="s">
        <v>1759</v>
      </c>
      <c r="J80" s="172" t="s">
        <v>1760</v>
      </c>
      <c r="K80" s="173" t="b">
        <f>FALSE()</f>
        <v>0</v>
      </c>
      <c r="L80" s="46" t="str">
        <f t="shared" si="4"/>
        <v>PACE - FT - Mgmt &amp; Fin Leadership</v>
      </c>
    </row>
    <row r="81" spans="3:12" ht="14.5" x14ac:dyDescent="0.35">
      <c r="C81" s="169" t="s">
        <v>400</v>
      </c>
      <c r="D81" s="170" t="s">
        <v>776</v>
      </c>
      <c r="E81" s="169" t="s">
        <v>1228</v>
      </c>
      <c r="F81" s="170" t="s">
        <v>1229</v>
      </c>
      <c r="G81" s="174" t="b">
        <f>FALSE()</f>
        <v>0</v>
      </c>
      <c r="H81" s="46" t="str">
        <f t="shared" si="5"/>
        <v>Athletics - Wesmen Teams</v>
      </c>
      <c r="I81" s="169" t="s">
        <v>1761</v>
      </c>
      <c r="J81" s="170" t="s">
        <v>1760</v>
      </c>
      <c r="K81" s="174" t="b">
        <f>FALSE()</f>
        <v>0</v>
      </c>
      <c r="L81" s="46" t="str">
        <f t="shared" si="4"/>
        <v>PACE - FT - Mgmt &amp; Fin Leadership</v>
      </c>
    </row>
    <row r="82" spans="3:12" ht="14.5" x14ac:dyDescent="0.35">
      <c r="C82" s="171" t="s">
        <v>401</v>
      </c>
      <c r="D82" s="172" t="s">
        <v>777</v>
      </c>
      <c r="E82" s="171" t="s">
        <v>1230</v>
      </c>
      <c r="F82" s="172" t="s">
        <v>8842</v>
      </c>
      <c r="G82" s="173" t="b">
        <f>FALSE()</f>
        <v>0</v>
      </c>
      <c r="H82" s="46" t="str">
        <f t="shared" si="5"/>
        <v>Athletics - Recreation Services</v>
      </c>
      <c r="I82" s="171" t="s">
        <v>1762</v>
      </c>
      <c r="J82" s="172" t="s">
        <v>1763</v>
      </c>
      <c r="K82" s="173" t="b">
        <f>FALSE()</f>
        <v>0</v>
      </c>
      <c r="L82" s="46" t="str">
        <f t="shared" si="4"/>
        <v>PACE - FT - Marketing Mgmt</v>
      </c>
    </row>
    <row r="83" spans="3:12" ht="14.5" x14ac:dyDescent="0.35">
      <c r="C83" s="169" t="s">
        <v>402</v>
      </c>
      <c r="D83" s="170" t="s">
        <v>778</v>
      </c>
      <c r="E83" s="169" t="s">
        <v>1231</v>
      </c>
      <c r="F83" s="170" t="s">
        <v>8843</v>
      </c>
      <c r="G83" s="174" t="b">
        <f>FALSE()</f>
        <v>0</v>
      </c>
      <c r="H83" s="46" t="str">
        <f t="shared" si="5"/>
        <v>Athletics - Bill Wedlake Fitness Centre</v>
      </c>
      <c r="I83" s="169" t="s">
        <v>1764</v>
      </c>
      <c r="J83" s="170" t="s">
        <v>1765</v>
      </c>
      <c r="K83" s="174" t="b">
        <f>FALSE()</f>
        <v>0</v>
      </c>
      <c r="L83" s="46" t="str">
        <f t="shared" si="4"/>
        <v>PACE - PT - IT Studies</v>
      </c>
    </row>
    <row r="84" spans="3:12" ht="14.5" x14ac:dyDescent="0.35">
      <c r="C84" s="171" t="s">
        <v>403</v>
      </c>
      <c r="D84" s="172" t="s">
        <v>779</v>
      </c>
      <c r="E84" s="171" t="s">
        <v>1232</v>
      </c>
      <c r="F84" s="172" t="s">
        <v>1233</v>
      </c>
      <c r="G84" s="173" t="b">
        <f>FALSE()</f>
        <v>0</v>
      </c>
      <c r="H84" s="46" t="str">
        <f t="shared" si="5"/>
        <v>Athletics - Athletic Therapy</v>
      </c>
      <c r="I84" s="171" t="s">
        <v>1766</v>
      </c>
      <c r="J84" s="172" t="s">
        <v>1767</v>
      </c>
      <c r="K84" s="173" t="b">
        <f>FALSE()</f>
        <v>0</v>
      </c>
      <c r="L84" s="46" t="str">
        <f t="shared" si="4"/>
        <v>PACE - PT - Educational Assistant</v>
      </c>
    </row>
    <row r="85" spans="3:12" ht="14.5" x14ac:dyDescent="0.35">
      <c r="C85" s="169" t="s">
        <v>404</v>
      </c>
      <c r="D85" s="170" t="s">
        <v>780</v>
      </c>
      <c r="E85" s="169" t="s">
        <v>1234</v>
      </c>
      <c r="F85" s="170" t="s">
        <v>1235</v>
      </c>
      <c r="G85" s="174" t="b">
        <f>TRUE()</f>
        <v>1</v>
      </c>
      <c r="H85" s="46" t="str">
        <f t="shared" si="5"/>
        <v>Closed - Do not use</v>
      </c>
      <c r="I85" s="169" t="s">
        <v>1768</v>
      </c>
      <c r="J85" s="170" t="s">
        <v>1769</v>
      </c>
      <c r="K85" s="174" t="b">
        <f>FALSE()</f>
        <v>0</v>
      </c>
      <c r="L85" s="46" t="str">
        <f t="shared" si="4"/>
        <v>PACE - PT - Professional Studies</v>
      </c>
    </row>
    <row r="86" spans="3:12" ht="14.5" x14ac:dyDescent="0.35">
      <c r="C86" s="171" t="s">
        <v>405</v>
      </c>
      <c r="D86" s="172" t="s">
        <v>781</v>
      </c>
      <c r="E86" s="171" t="s">
        <v>1236</v>
      </c>
      <c r="F86" s="172" t="s">
        <v>1237</v>
      </c>
      <c r="G86" s="173" t="b">
        <f>TRUE()</f>
        <v>1</v>
      </c>
      <c r="H86" s="46" t="str">
        <f t="shared" si="5"/>
        <v>Closed - Do not use</v>
      </c>
      <c r="I86" s="171" t="s">
        <v>1770</v>
      </c>
      <c r="J86" s="172" t="s">
        <v>1771</v>
      </c>
      <c r="K86" s="173" t="b">
        <f>FALSE()</f>
        <v>0</v>
      </c>
      <c r="L86" s="46" t="str">
        <f t="shared" si="4"/>
        <v>PACE - PT - MB Arts &amp; Culture</v>
      </c>
    </row>
    <row r="87" spans="3:12" ht="14.5" x14ac:dyDescent="0.35">
      <c r="C87" s="169" t="s">
        <v>406</v>
      </c>
      <c r="D87" s="170" t="s">
        <v>782</v>
      </c>
      <c r="E87" s="169" t="s">
        <v>1238</v>
      </c>
      <c r="F87" s="170" t="s">
        <v>1239</v>
      </c>
      <c r="G87" s="174" t="b">
        <f>TRUE()</f>
        <v>1</v>
      </c>
      <c r="H87" s="46" t="str">
        <f t="shared" si="5"/>
        <v>Closed - Do not use</v>
      </c>
      <c r="I87" s="169" t="s">
        <v>1772</v>
      </c>
      <c r="J87" s="170" t="s">
        <v>1773</v>
      </c>
      <c r="K87" s="174" t="b">
        <f>FALSE()</f>
        <v>0</v>
      </c>
      <c r="L87" s="46" t="str">
        <f t="shared" si="4"/>
        <v>PACE - PT - 55 Plus</v>
      </c>
    </row>
    <row r="88" spans="3:12" ht="14.5" x14ac:dyDescent="0.35">
      <c r="C88" s="171" t="s">
        <v>407</v>
      </c>
      <c r="D88" s="172" t="s">
        <v>783</v>
      </c>
      <c r="E88" s="171" t="s">
        <v>1240</v>
      </c>
      <c r="F88" s="172" t="s">
        <v>1241</v>
      </c>
      <c r="G88" s="173" t="b">
        <f>TRUE()</f>
        <v>1</v>
      </c>
      <c r="H88" s="46" t="str">
        <f t="shared" si="5"/>
        <v>Closed - Do not use</v>
      </c>
      <c r="I88" s="171" t="s">
        <v>1774</v>
      </c>
      <c r="J88" s="172" t="s">
        <v>1775</v>
      </c>
      <c r="K88" s="173" t="b">
        <f>FALSE()</f>
        <v>0</v>
      </c>
      <c r="L88" s="46" t="str">
        <f t="shared" si="4"/>
        <v>PACE - PT - Intro To University</v>
      </c>
    </row>
    <row r="89" spans="3:12" ht="14.5" x14ac:dyDescent="0.35">
      <c r="C89" s="169" t="s">
        <v>408</v>
      </c>
      <c r="D89" s="170" t="s">
        <v>784</v>
      </c>
      <c r="E89" s="169" t="s">
        <v>1242</v>
      </c>
      <c r="F89" s="170" t="s">
        <v>1243</v>
      </c>
      <c r="G89" s="174" t="b">
        <f>TRUE()</f>
        <v>1</v>
      </c>
      <c r="H89" s="46" t="str">
        <f t="shared" si="5"/>
        <v>Closed - Do not use</v>
      </c>
      <c r="I89" s="169" t="s">
        <v>1776</v>
      </c>
      <c r="J89" s="170" t="s">
        <v>1777</v>
      </c>
      <c r="K89" s="174" t="b">
        <f>FALSE()</f>
        <v>0</v>
      </c>
      <c r="L89" s="46" t="str">
        <f t="shared" si="4"/>
        <v>PACE - PT - Innovation Development</v>
      </c>
    </row>
    <row r="90" spans="3:12" ht="14.5" x14ac:dyDescent="0.35">
      <c r="C90" s="171" t="s">
        <v>409</v>
      </c>
      <c r="D90" s="172" t="s">
        <v>785</v>
      </c>
      <c r="E90" s="171" t="s">
        <v>1244</v>
      </c>
      <c r="F90" s="172" t="s">
        <v>1245</v>
      </c>
      <c r="G90" s="173" t="b">
        <f>FALSE()</f>
        <v>0</v>
      </c>
      <c r="H90" s="46" t="str">
        <f t="shared" si="5"/>
        <v>Athletics - Self Funded Programs</v>
      </c>
      <c r="I90" s="171" t="s">
        <v>1778</v>
      </c>
      <c r="J90" s="172" t="s">
        <v>1779</v>
      </c>
      <c r="K90" s="173" t="b">
        <f>FALSE()</f>
        <v>0</v>
      </c>
      <c r="L90" s="46" t="str">
        <f t="shared" si="4"/>
        <v>PACE - PT - CDP</v>
      </c>
    </row>
    <row r="91" spans="3:12" ht="14.5" x14ac:dyDescent="0.35">
      <c r="C91" s="169" t="s">
        <v>410</v>
      </c>
      <c r="D91" s="170" t="s">
        <v>786</v>
      </c>
      <c r="E91" s="169" t="s">
        <v>1246</v>
      </c>
      <c r="F91" s="170" t="s">
        <v>8844</v>
      </c>
      <c r="G91" s="174" t="b">
        <f>FALSE()</f>
        <v>0</v>
      </c>
      <c r="H91" s="46" t="str">
        <f t="shared" si="5"/>
        <v>Athletics - Rec Services - Fitness Programs</v>
      </c>
      <c r="I91" s="169" t="s">
        <v>1780</v>
      </c>
      <c r="J91" s="170" t="s">
        <v>1781</v>
      </c>
      <c r="K91" s="174" t="b">
        <f>FALSE()</f>
        <v>0</v>
      </c>
      <c r="L91" s="46" t="str">
        <f t="shared" si="4"/>
        <v>PACE - PT - Online Studies</v>
      </c>
    </row>
    <row r="92" spans="3:12" ht="14.5" x14ac:dyDescent="0.35">
      <c r="C92" s="171" t="s">
        <v>411</v>
      </c>
      <c r="D92" s="172" t="s">
        <v>787</v>
      </c>
      <c r="E92" s="171" t="s">
        <v>1247</v>
      </c>
      <c r="F92" s="172" t="s">
        <v>8845</v>
      </c>
      <c r="G92" s="173" t="b">
        <f>FALSE()</f>
        <v>0</v>
      </c>
      <c r="H92" s="46" t="str">
        <f t="shared" si="5"/>
        <v>Athletics - Rec Services - Funded Programs</v>
      </c>
      <c r="I92" s="171" t="s">
        <v>1782</v>
      </c>
      <c r="J92" s="172" t="s">
        <v>1783</v>
      </c>
      <c r="K92" s="173" t="b">
        <f>FALSE()</f>
        <v>0</v>
      </c>
      <c r="L92" s="46" t="str">
        <f t="shared" si="4"/>
        <v>PACE - CONT - Under $20,000</v>
      </c>
    </row>
    <row r="93" spans="3:12" ht="14.5" x14ac:dyDescent="0.35">
      <c r="C93" s="169" t="s">
        <v>412</v>
      </c>
      <c r="D93" s="170" t="s">
        <v>788</v>
      </c>
      <c r="E93" s="169" t="s">
        <v>1248</v>
      </c>
      <c r="F93" s="170" t="s">
        <v>1249</v>
      </c>
      <c r="G93" s="174" t="b">
        <f>FALSE()</f>
        <v>0</v>
      </c>
      <c r="H93" s="46" t="str">
        <f t="shared" si="5"/>
        <v>Centre For Rupertsland Studies</v>
      </c>
      <c r="I93" s="169" t="s">
        <v>1784</v>
      </c>
      <c r="J93" s="170" t="s">
        <v>1785</v>
      </c>
      <c r="K93" s="174" t="b">
        <f>FALSE()</f>
        <v>0</v>
      </c>
      <c r="L93" s="46" t="str">
        <f t="shared" si="4"/>
        <v>PACE - CONT - Over $20,000</v>
      </c>
    </row>
    <row r="94" spans="3:12" ht="14.5" x14ac:dyDescent="0.35">
      <c r="C94" s="171" t="s">
        <v>413</v>
      </c>
      <c r="D94" s="172" t="s">
        <v>789</v>
      </c>
      <c r="E94" s="171" t="s">
        <v>1250</v>
      </c>
      <c r="F94" s="172" t="s">
        <v>1251</v>
      </c>
      <c r="G94" s="173" t="b">
        <f>FALSE()</f>
        <v>0</v>
      </c>
      <c r="H94" s="46" t="str">
        <f t="shared" si="5"/>
        <v>Inst Women's &amp; Gender Studies</v>
      </c>
      <c r="I94" s="171" t="s">
        <v>1786</v>
      </c>
      <c r="J94" s="172" t="s">
        <v>1787</v>
      </c>
      <c r="K94" s="173" t="b">
        <f>FALSE()</f>
        <v>0</v>
      </c>
      <c r="L94" s="46" t="str">
        <f t="shared" si="4"/>
        <v>PACE - PTNSP - Schulich</v>
      </c>
    </row>
    <row r="95" spans="3:12" ht="14.5" x14ac:dyDescent="0.35">
      <c r="C95" s="169" t="s">
        <v>414</v>
      </c>
      <c r="D95" s="170" t="s">
        <v>790</v>
      </c>
      <c r="E95" s="169" t="s">
        <v>1252</v>
      </c>
      <c r="F95" s="170" t="s">
        <v>1253</v>
      </c>
      <c r="G95" s="174" t="b">
        <f>FALSE()</f>
        <v>0</v>
      </c>
      <c r="H95" s="46" t="str">
        <f t="shared" si="5"/>
        <v>Chair - Mennonite Studies</v>
      </c>
      <c r="I95" s="169" t="s">
        <v>1788</v>
      </c>
      <c r="J95" s="170" t="s">
        <v>1789</v>
      </c>
      <c r="K95" s="174" t="b">
        <f>FALSE()</f>
        <v>0</v>
      </c>
      <c r="L95" s="46" t="str">
        <f t="shared" si="4"/>
        <v>PACE - PTNSP - Project Mgmt F</v>
      </c>
    </row>
    <row r="96" spans="3:12" ht="14.5" x14ac:dyDescent="0.35">
      <c r="C96" s="171" t="s">
        <v>415</v>
      </c>
      <c r="D96" s="172" t="s">
        <v>791</v>
      </c>
      <c r="E96" s="171" t="s">
        <v>1254</v>
      </c>
      <c r="F96" s="172" t="s">
        <v>1255</v>
      </c>
      <c r="G96" s="173" t="b">
        <f>FALSE()</f>
        <v>0</v>
      </c>
      <c r="H96" s="46" t="str">
        <f t="shared" si="5"/>
        <v>Chair - German Cdn Studies</v>
      </c>
      <c r="I96" s="171" t="s">
        <v>1790</v>
      </c>
      <c r="J96" s="172" t="s">
        <v>1791</v>
      </c>
      <c r="K96" s="173" t="b">
        <f>FALSE()</f>
        <v>0</v>
      </c>
      <c r="L96" s="46" t="str">
        <f t="shared" si="4"/>
        <v>PACE - PTNSP - CAM</v>
      </c>
    </row>
    <row r="97" spans="3:12" ht="14.5" x14ac:dyDescent="0.35">
      <c r="C97" s="169" t="s">
        <v>416</v>
      </c>
      <c r="D97" s="170" t="s">
        <v>792</v>
      </c>
      <c r="E97" s="169" t="s">
        <v>1256</v>
      </c>
      <c r="F97" s="170" t="s">
        <v>1257</v>
      </c>
      <c r="G97" s="174" t="b">
        <f>TRUE()</f>
        <v>1</v>
      </c>
      <c r="H97" s="46" t="str">
        <f t="shared" si="5"/>
        <v>Closed - Do not use</v>
      </c>
      <c r="I97" s="169" t="s">
        <v>1792</v>
      </c>
      <c r="J97" s="170" t="s">
        <v>1793</v>
      </c>
      <c r="K97" s="174" t="b">
        <f>FALSE()</f>
        <v>0</v>
      </c>
      <c r="L97" s="46" t="str">
        <f t="shared" si="4"/>
        <v>PACE - Other - Executive BA</v>
      </c>
    </row>
    <row r="98" spans="3:12" ht="14.5" x14ac:dyDescent="0.35">
      <c r="C98" s="171" t="s">
        <v>417</v>
      </c>
      <c r="D98" s="172" t="s">
        <v>793</v>
      </c>
      <c r="E98" s="171" t="s">
        <v>1258</v>
      </c>
      <c r="F98" s="172" t="s">
        <v>1259</v>
      </c>
      <c r="G98" s="173" t="b">
        <f>FALSE()</f>
        <v>0</v>
      </c>
      <c r="H98" s="46" t="str">
        <f t="shared" si="5"/>
        <v>Child Literature</v>
      </c>
      <c r="I98" s="171" t="s">
        <v>1794</v>
      </c>
      <c r="J98" s="172" t="s">
        <v>1795</v>
      </c>
      <c r="K98" s="173" t="b">
        <f>FALSE()</f>
        <v>0</v>
      </c>
      <c r="L98" s="46" t="str">
        <f t="shared" si="4"/>
        <v>PACE -Other - Dewey</v>
      </c>
    </row>
    <row r="99" spans="3:12" ht="14.5" x14ac:dyDescent="0.35">
      <c r="C99" s="169" t="s">
        <v>418</v>
      </c>
      <c r="D99" s="170" t="s">
        <v>794</v>
      </c>
      <c r="E99" s="169" t="s">
        <v>1260</v>
      </c>
      <c r="F99" s="170" t="s">
        <v>1261</v>
      </c>
      <c r="G99" s="174" t="b">
        <f>FALSE()</f>
        <v>0</v>
      </c>
      <c r="H99" s="46" t="str">
        <f t="shared" si="5"/>
        <v>Chair - Cisco</v>
      </c>
      <c r="I99" s="169" t="s">
        <v>1796</v>
      </c>
      <c r="J99" s="170" t="s">
        <v>1797</v>
      </c>
      <c r="K99" s="174" t="b">
        <f>FALSE()</f>
        <v>0</v>
      </c>
      <c r="L99" s="46" t="str">
        <f t="shared" si="4"/>
        <v>Collegiate - Regular Session</v>
      </c>
    </row>
    <row r="100" spans="3:12" ht="14.5" x14ac:dyDescent="0.35">
      <c r="C100" s="171" t="s">
        <v>419</v>
      </c>
      <c r="D100" s="172" t="s">
        <v>795</v>
      </c>
      <c r="E100" s="171" t="s">
        <v>1262</v>
      </c>
      <c r="F100" s="172" t="s">
        <v>1263</v>
      </c>
      <c r="G100" s="173" t="b">
        <f>FALSE()</f>
        <v>0</v>
      </c>
      <c r="H100" s="46" t="str">
        <f t="shared" si="5"/>
        <v>Richardson College</v>
      </c>
      <c r="I100" s="171" t="s">
        <v>1798</v>
      </c>
      <c r="J100" s="172" t="s">
        <v>1799</v>
      </c>
      <c r="K100" s="173" t="b">
        <f>FALSE()</f>
        <v>0</v>
      </c>
      <c r="L100" s="46" t="str">
        <f t="shared" si="4"/>
        <v>Collegiate - Spring Session</v>
      </c>
    </row>
    <row r="101" spans="3:12" ht="14.5" x14ac:dyDescent="0.35">
      <c r="C101" s="169" t="s">
        <v>420</v>
      </c>
      <c r="D101" s="170" t="s">
        <v>796</v>
      </c>
      <c r="E101" s="169" t="s">
        <v>1264</v>
      </c>
      <c r="F101" s="170" t="s">
        <v>1265</v>
      </c>
      <c r="G101" s="174" t="b">
        <f>FALSE()</f>
        <v>0</v>
      </c>
      <c r="H101" s="46" t="str">
        <f t="shared" si="5"/>
        <v>International Global College</v>
      </c>
      <c r="I101" s="169" t="s">
        <v>1800</v>
      </c>
      <c r="J101" s="170" t="s">
        <v>1801</v>
      </c>
      <c r="K101" s="174" t="b">
        <f>FALSE()</f>
        <v>0</v>
      </c>
      <c r="L101" s="46" t="str">
        <f t="shared" si="4"/>
        <v>Collegiate - Summer Session</v>
      </c>
    </row>
    <row r="102" spans="3:12" ht="14.5" x14ac:dyDescent="0.35">
      <c r="C102" s="171" t="s">
        <v>421</v>
      </c>
      <c r="D102" s="172" t="s">
        <v>797</v>
      </c>
      <c r="E102" s="171" t="s">
        <v>1266</v>
      </c>
      <c r="F102" s="172" t="s">
        <v>1267</v>
      </c>
      <c r="G102" s="173" t="b">
        <f>FALSE()</f>
        <v>0</v>
      </c>
      <c r="H102" s="46" t="str">
        <f t="shared" si="5"/>
        <v>GC-Spring/Summer Institute</v>
      </c>
      <c r="I102" s="171" t="s">
        <v>1802</v>
      </c>
      <c r="J102" s="172" t="s">
        <v>1803</v>
      </c>
      <c r="K102" s="173" t="b">
        <f>FALSE()</f>
        <v>0</v>
      </c>
      <c r="L102" s="46" t="str">
        <f t="shared" si="4"/>
        <v>Collegiate - Performing Arts</v>
      </c>
    </row>
    <row r="103" spans="3:12" ht="14.5" x14ac:dyDescent="0.35">
      <c r="C103" s="169" t="s">
        <v>422</v>
      </c>
      <c r="D103" s="170" t="s">
        <v>798</v>
      </c>
      <c r="E103" s="169" t="s">
        <v>1268</v>
      </c>
      <c r="F103" s="170" t="s">
        <v>1269</v>
      </c>
      <c r="G103" s="174" t="b">
        <f>TRUE()</f>
        <v>1</v>
      </c>
      <c r="H103" s="46" t="str">
        <f t="shared" si="5"/>
        <v>Closed - Do not use</v>
      </c>
      <c r="I103" s="169" t="s">
        <v>1804</v>
      </c>
      <c r="J103" s="170" t="s">
        <v>1805</v>
      </c>
      <c r="K103" s="174" t="b">
        <f>FALSE()</f>
        <v>0</v>
      </c>
      <c r="L103" s="46" t="str">
        <f t="shared" si="4"/>
        <v>Collegiate - Special Sessions/Events</v>
      </c>
    </row>
    <row r="104" spans="3:12" ht="14.5" x14ac:dyDescent="0.35">
      <c r="C104" s="171" t="s">
        <v>423</v>
      </c>
      <c r="D104" s="172" t="s">
        <v>799</v>
      </c>
      <c r="E104" s="171" t="s">
        <v>1270</v>
      </c>
      <c r="F104" s="172" t="s">
        <v>1271</v>
      </c>
      <c r="G104" s="173" t="b">
        <f>FALSE()</f>
        <v>0</v>
      </c>
      <c r="H104" s="46" t="str">
        <f t="shared" si="5"/>
        <v>CTLT</v>
      </c>
      <c r="I104" s="171" t="s">
        <v>1806</v>
      </c>
      <c r="J104" s="172" t="s">
        <v>1807</v>
      </c>
      <c r="K104" s="173" t="b">
        <f>FALSE()</f>
        <v>0</v>
      </c>
      <c r="L104" s="46" t="str">
        <f t="shared" si="4"/>
        <v>Collegiate - Athletics</v>
      </c>
    </row>
    <row r="105" spans="3:12" ht="14.5" x14ac:dyDescent="0.35">
      <c r="C105" s="169" t="s">
        <v>424</v>
      </c>
      <c r="D105" s="170" t="s">
        <v>800</v>
      </c>
      <c r="E105" s="169" t="s">
        <v>1272</v>
      </c>
      <c r="F105" s="170" t="s">
        <v>1273</v>
      </c>
      <c r="G105" s="174" t="b">
        <f>FALSE()</f>
        <v>0</v>
      </c>
      <c r="H105" s="46" t="str">
        <f t="shared" si="5"/>
        <v>Online Course</v>
      </c>
      <c r="I105" s="169" t="s">
        <v>1808</v>
      </c>
      <c r="J105" s="170" t="s">
        <v>1809</v>
      </c>
      <c r="K105" s="174" t="b">
        <f>FALSE()</f>
        <v>0</v>
      </c>
      <c r="L105" s="46" t="str">
        <f t="shared" si="4"/>
        <v>Collegiate - Model School</v>
      </c>
    </row>
    <row r="106" spans="3:12" ht="14.5" x14ac:dyDescent="0.35">
      <c r="C106" s="171" t="s">
        <v>425</v>
      </c>
      <c r="D106" s="172" t="s">
        <v>801</v>
      </c>
      <c r="E106" s="171" t="s">
        <v>1274</v>
      </c>
      <c r="F106" s="172" t="s">
        <v>1275</v>
      </c>
      <c r="G106" s="173" t="b">
        <f>FALSE()</f>
        <v>0</v>
      </c>
      <c r="H106" s="46" t="str">
        <f t="shared" si="5"/>
        <v>On-Line Learning</v>
      </c>
      <c r="I106" s="171" t="s">
        <v>1810</v>
      </c>
      <c r="J106" s="172" t="s">
        <v>1811</v>
      </c>
      <c r="K106" s="173" t="b">
        <f>TRUE()</f>
        <v>1</v>
      </c>
      <c r="L106" s="46" t="str">
        <f t="shared" si="4"/>
        <v>Closed - Do not use</v>
      </c>
    </row>
    <row r="107" spans="3:12" ht="14.5" x14ac:dyDescent="0.35">
      <c r="C107" s="169" t="s">
        <v>426</v>
      </c>
      <c r="D107" s="170" t="s">
        <v>802</v>
      </c>
      <c r="E107" s="169" t="s">
        <v>1276</v>
      </c>
      <c r="F107" s="170" t="s">
        <v>1277</v>
      </c>
      <c r="G107" s="174" t="b">
        <f>TRUE()</f>
        <v>1</v>
      </c>
      <c r="H107" s="46" t="str">
        <f t="shared" si="5"/>
        <v>Closed - Do not use</v>
      </c>
      <c r="I107" s="169" t="s">
        <v>1812</v>
      </c>
      <c r="J107" s="170" t="s">
        <v>1813</v>
      </c>
      <c r="K107" s="174" t="b">
        <f>FALSE()</f>
        <v>0</v>
      </c>
      <c r="L107" s="46" t="str">
        <f t="shared" si="4"/>
        <v>Spirituality For The Struggle</v>
      </c>
    </row>
    <row r="108" spans="3:12" ht="14.5" x14ac:dyDescent="0.35">
      <c r="C108" s="171" t="s">
        <v>427</v>
      </c>
      <c r="D108" s="172" t="s">
        <v>803</v>
      </c>
      <c r="E108" s="171" t="s">
        <v>1278</v>
      </c>
      <c r="F108" s="172" t="s">
        <v>1279</v>
      </c>
      <c r="G108" s="173" t="b">
        <f>FALSE()</f>
        <v>0</v>
      </c>
      <c r="H108" s="46" t="str">
        <f t="shared" si="5"/>
        <v>U W - Online</v>
      </c>
      <c r="I108" s="171" t="s">
        <v>1814</v>
      </c>
      <c r="J108" s="172" t="s">
        <v>1815</v>
      </c>
      <c r="K108" s="173" t="b">
        <f>FALSE()</f>
        <v>0</v>
      </c>
      <c r="L108" s="46" t="str">
        <f t="shared" si="4"/>
        <v>Ministry Of Supervision</v>
      </c>
    </row>
    <row r="109" spans="3:12" ht="14.5" x14ac:dyDescent="0.35">
      <c r="C109" s="169" t="s">
        <v>428</v>
      </c>
      <c r="D109" s="170" t="s">
        <v>804</v>
      </c>
      <c r="E109" s="169" t="s">
        <v>1280</v>
      </c>
      <c r="F109" s="170" t="s">
        <v>1281</v>
      </c>
      <c r="G109" s="174" t="b">
        <f>FALSE()</f>
        <v>0</v>
      </c>
      <c r="H109" s="46" t="str">
        <f t="shared" si="5"/>
        <v>Campus MB - Learnlinc</v>
      </c>
      <c r="I109" s="169" t="s">
        <v>1816</v>
      </c>
      <c r="J109" s="170" t="s">
        <v>1817</v>
      </c>
      <c r="K109" s="174" t="b">
        <f>FALSE()</f>
        <v>0</v>
      </c>
      <c r="L109" s="46" t="str">
        <f t="shared" si="4"/>
        <v>Transformative Theologies</v>
      </c>
    </row>
    <row r="110" spans="3:12" ht="14.5" x14ac:dyDescent="0.35">
      <c r="C110" s="171" t="s">
        <v>429</v>
      </c>
      <c r="D110" s="172" t="s">
        <v>805</v>
      </c>
      <c r="E110" s="171" t="s">
        <v>1282</v>
      </c>
      <c r="F110" s="172" t="s">
        <v>1283</v>
      </c>
      <c r="G110" s="173" t="b">
        <f>FALSE()</f>
        <v>0</v>
      </c>
      <c r="H110" s="46" t="str">
        <f t="shared" si="5"/>
        <v>Campus MB - Online</v>
      </c>
      <c r="I110" s="171" t="s">
        <v>1818</v>
      </c>
      <c r="J110" s="172" t="s">
        <v>1819</v>
      </c>
      <c r="K110" s="173" t="b">
        <f>FALSE()</f>
        <v>0</v>
      </c>
      <c r="L110" s="46" t="str">
        <f t="shared" si="4"/>
        <v>Scarcity &amp; Abundance - S.E.1.</v>
      </c>
    </row>
    <row r="111" spans="3:12" ht="14.5" x14ac:dyDescent="0.35">
      <c r="C111" s="169" t="s">
        <v>8824</v>
      </c>
      <c r="D111" s="170" t="s">
        <v>8825</v>
      </c>
      <c r="E111" s="169" t="s">
        <v>1284</v>
      </c>
      <c r="F111" s="170" t="s">
        <v>1285</v>
      </c>
      <c r="G111" s="174" t="b">
        <f>FALSE()</f>
        <v>0</v>
      </c>
      <c r="H111" s="46" t="str">
        <f t="shared" si="5"/>
        <v>Campus MB - Online - Expansion</v>
      </c>
      <c r="I111" s="169" t="s">
        <v>1820</v>
      </c>
      <c r="J111" s="170" t="s">
        <v>1821</v>
      </c>
      <c r="K111" s="174" t="b">
        <f>FALSE()</f>
        <v>0</v>
      </c>
      <c r="L111" s="46" t="str">
        <f t="shared" si="4"/>
        <v>Emerging Church Fund</v>
      </c>
    </row>
    <row r="112" spans="3:12" ht="14.5" x14ac:dyDescent="0.35">
      <c r="C112" s="171" t="s">
        <v>430</v>
      </c>
      <c r="D112" s="172" t="s">
        <v>806</v>
      </c>
      <c r="E112" s="171" t="s">
        <v>1286</v>
      </c>
      <c r="F112" s="172" t="s">
        <v>1287</v>
      </c>
      <c r="G112" s="173" t="b">
        <f>FALSE()</f>
        <v>0</v>
      </c>
      <c r="H112" s="46" t="str">
        <f t="shared" si="5"/>
        <v>Eastman Education Centre</v>
      </c>
      <c r="I112" s="171" t="s">
        <v>1822</v>
      </c>
      <c r="J112" s="172" t="s">
        <v>1738</v>
      </c>
      <c r="K112" s="173" t="b">
        <f>FALSE()</f>
        <v>0</v>
      </c>
      <c r="L112" s="46" t="str">
        <f t="shared" si="4"/>
        <v>PACE - Development Costs</v>
      </c>
    </row>
    <row r="113" spans="3:12" ht="14.5" x14ac:dyDescent="0.35">
      <c r="C113" s="169" t="s">
        <v>431</v>
      </c>
      <c r="D113" s="170" t="s">
        <v>807</v>
      </c>
      <c r="E113" s="169" t="s">
        <v>1288</v>
      </c>
      <c r="F113" s="170" t="s">
        <v>1289</v>
      </c>
      <c r="G113" s="174" t="b">
        <f>FALSE()</f>
        <v>0</v>
      </c>
      <c r="H113" s="46" t="str">
        <f t="shared" si="5"/>
        <v>Library</v>
      </c>
      <c r="I113" s="169" t="s">
        <v>1256</v>
      </c>
      <c r="J113" s="170" t="s">
        <v>1741</v>
      </c>
      <c r="K113" s="174" t="b">
        <f>FALSE()</f>
        <v>0</v>
      </c>
      <c r="L113" s="46" t="str">
        <f t="shared" si="4"/>
        <v>PACE - FT - Network Security</v>
      </c>
    </row>
    <row r="114" spans="3:12" ht="14.5" x14ac:dyDescent="0.35">
      <c r="C114" s="171" t="s">
        <v>432</v>
      </c>
      <c r="D114" s="172" t="s">
        <v>808</v>
      </c>
      <c r="E114" s="171" t="s">
        <v>1290</v>
      </c>
      <c r="F114" s="172" t="s">
        <v>1291</v>
      </c>
      <c r="G114" s="173" t="b">
        <f>FALSE()</f>
        <v>0</v>
      </c>
      <c r="H114" s="46" t="str">
        <f t="shared" si="5"/>
        <v>Grad Studies - Joint Masters Programs</v>
      </c>
      <c r="I114" s="171" t="s">
        <v>1823</v>
      </c>
      <c r="J114" s="172" t="s">
        <v>1746</v>
      </c>
      <c r="K114" s="173" t="b">
        <f>FALSE()</f>
        <v>0</v>
      </c>
      <c r="L114" s="46" t="str">
        <f t="shared" si="4"/>
        <v>PACE - FT - Web Development</v>
      </c>
    </row>
    <row r="115" spans="3:12" ht="14.5" x14ac:dyDescent="0.35">
      <c r="C115" s="169" t="s">
        <v>433</v>
      </c>
      <c r="D115" s="170" t="s">
        <v>809</v>
      </c>
      <c r="E115" s="169" t="s">
        <v>1292</v>
      </c>
      <c r="F115" s="170" t="s">
        <v>1293</v>
      </c>
      <c r="G115" s="174" t="b">
        <f>FALSE()</f>
        <v>0</v>
      </c>
      <c r="H115" s="46" t="str">
        <f t="shared" si="5"/>
        <v>Grad Studies - General Program</v>
      </c>
      <c r="I115" s="169" t="s">
        <v>1258</v>
      </c>
      <c r="J115" s="170" t="s">
        <v>1749</v>
      </c>
      <c r="K115" s="174" t="b">
        <f>FALSE()</f>
        <v>0</v>
      </c>
      <c r="L115" s="46" t="str">
        <f t="shared" si="4"/>
        <v>PACE - FT - Educational Assistant</v>
      </c>
    </row>
    <row r="116" spans="3:12" ht="14.5" x14ac:dyDescent="0.35">
      <c r="C116" s="171" t="s">
        <v>434</v>
      </c>
      <c r="D116" s="172" t="s">
        <v>810</v>
      </c>
      <c r="E116" s="171" t="s">
        <v>1294</v>
      </c>
      <c r="F116" s="172" t="s">
        <v>1295</v>
      </c>
      <c r="G116" s="173" t="b">
        <f>FALSE()</f>
        <v>0</v>
      </c>
      <c r="H116" s="46" t="str">
        <f t="shared" si="5"/>
        <v>Grad Studies - Anthropology</v>
      </c>
      <c r="I116" s="171" t="s">
        <v>1824</v>
      </c>
      <c r="J116" s="172" t="s">
        <v>1757</v>
      </c>
      <c r="K116" s="173" t="b">
        <f>FALSE()</f>
        <v>0</v>
      </c>
      <c r="L116" s="46" t="str">
        <f t="shared" si="4"/>
        <v>PACE - FT - Project Management</v>
      </c>
    </row>
    <row r="117" spans="3:12" ht="14.5" x14ac:dyDescent="0.35">
      <c r="C117" s="169" t="s">
        <v>435</v>
      </c>
      <c r="D117" s="170" t="s">
        <v>811</v>
      </c>
      <c r="E117" s="169" t="s">
        <v>1296</v>
      </c>
      <c r="F117" s="170" t="s">
        <v>1297</v>
      </c>
      <c r="G117" s="174" t="b">
        <f>FALSE()</f>
        <v>0</v>
      </c>
      <c r="H117" s="46" t="str">
        <f t="shared" si="5"/>
        <v>Grad Studies - Masters in Management</v>
      </c>
      <c r="I117" s="169" t="s">
        <v>1260</v>
      </c>
      <c r="J117" s="170" t="s">
        <v>1760</v>
      </c>
      <c r="K117" s="174" t="b">
        <f>FALSE()</f>
        <v>0</v>
      </c>
      <c r="L117" s="46" t="str">
        <f t="shared" si="4"/>
        <v>PACE - FT - Mgmt &amp; Fin Leadership</v>
      </c>
    </row>
    <row r="118" spans="3:12" ht="14.5" x14ac:dyDescent="0.35">
      <c r="C118" s="171" t="s">
        <v>436</v>
      </c>
      <c r="D118" s="172" t="s">
        <v>812</v>
      </c>
      <c r="E118" s="171" t="s">
        <v>1298</v>
      </c>
      <c r="F118" s="172" t="s">
        <v>1299</v>
      </c>
      <c r="G118" s="173" t="b">
        <f>FALSE()</f>
        <v>0</v>
      </c>
      <c r="H118" s="46" t="str">
        <f t="shared" si="5"/>
        <v>ELP- Summer Explore</v>
      </c>
      <c r="I118" s="171" t="s">
        <v>1825</v>
      </c>
      <c r="J118" s="172" t="s">
        <v>1753</v>
      </c>
      <c r="K118" s="173" t="b">
        <f>FALSE()</f>
        <v>0</v>
      </c>
      <c r="L118" s="46" t="str">
        <f t="shared" si="4"/>
        <v>PACE - FT - Human Resources</v>
      </c>
    </row>
    <row r="119" spans="3:12" ht="14.5" x14ac:dyDescent="0.35">
      <c r="C119" s="169" t="s">
        <v>437</v>
      </c>
      <c r="D119" s="170" t="s">
        <v>813</v>
      </c>
      <c r="E119" s="169" t="s">
        <v>1300</v>
      </c>
      <c r="F119" s="170" t="s">
        <v>1301</v>
      </c>
      <c r="G119" s="174" t="b">
        <f>FALSE()</f>
        <v>0</v>
      </c>
      <c r="H119" s="46" t="str">
        <f t="shared" si="5"/>
        <v>ELP - August Intensive</v>
      </c>
      <c r="I119" s="169" t="s">
        <v>1262</v>
      </c>
      <c r="J119" s="170" t="s">
        <v>1755</v>
      </c>
      <c r="K119" s="174" t="b">
        <f>FALSE()</f>
        <v>0</v>
      </c>
      <c r="L119" s="46" t="str">
        <f t="shared" si="4"/>
        <v>PACE - FT - Public Relations Diploma</v>
      </c>
    </row>
    <row r="120" spans="3:12" ht="14.5" x14ac:dyDescent="0.35">
      <c r="C120" s="171" t="s">
        <v>438</v>
      </c>
      <c r="D120" s="172" t="s">
        <v>814</v>
      </c>
      <c r="E120" s="171" t="s">
        <v>1302</v>
      </c>
      <c r="F120" s="172" t="s">
        <v>1303</v>
      </c>
      <c r="G120" s="173" t="b">
        <f>FALSE()</f>
        <v>0</v>
      </c>
      <c r="H120" s="46" t="str">
        <f t="shared" si="5"/>
        <v>ELP - 14 Week Program</v>
      </c>
      <c r="I120" s="171" t="s">
        <v>1826</v>
      </c>
      <c r="J120" s="172" t="s">
        <v>1763</v>
      </c>
      <c r="K120" s="173" t="b">
        <f>FALSE()</f>
        <v>0</v>
      </c>
      <c r="L120" s="46" t="str">
        <f t="shared" si="4"/>
        <v>PACE - FT - Marketing Mgmt</v>
      </c>
    </row>
    <row r="121" spans="3:12" ht="14.5" x14ac:dyDescent="0.35">
      <c r="C121" s="169" t="s">
        <v>439</v>
      </c>
      <c r="D121" s="170" t="s">
        <v>815</v>
      </c>
      <c r="E121" s="169" t="s">
        <v>1304</v>
      </c>
      <c r="F121" s="170" t="s">
        <v>1305</v>
      </c>
      <c r="G121" s="174" t="b">
        <f>FALSE()</f>
        <v>0</v>
      </c>
      <c r="H121" s="46" t="str">
        <f t="shared" si="5"/>
        <v>ELP - Spring Explore</v>
      </c>
      <c r="I121" s="169" t="s">
        <v>1264</v>
      </c>
      <c r="J121" s="170" t="s">
        <v>1827</v>
      </c>
      <c r="K121" s="174" t="b">
        <f>FALSE()</f>
        <v>0</v>
      </c>
      <c r="L121" s="46" t="str">
        <f t="shared" si="4"/>
        <v>PACE - FT - Supply Chain</v>
      </c>
    </row>
    <row r="122" spans="3:12" ht="14.5" x14ac:dyDescent="0.35">
      <c r="C122" s="171" t="s">
        <v>440</v>
      </c>
      <c r="D122" s="172" t="s">
        <v>816</v>
      </c>
      <c r="E122" s="171" t="s">
        <v>1306</v>
      </c>
      <c r="F122" s="172" t="s">
        <v>1307</v>
      </c>
      <c r="G122" s="173" t="b">
        <f>FALSE()</f>
        <v>0</v>
      </c>
      <c r="H122" s="46" t="str">
        <f t="shared" si="5"/>
        <v>ELP - English Specific Purpose</v>
      </c>
      <c r="I122" s="171" t="s">
        <v>1828</v>
      </c>
      <c r="J122" s="172" t="s">
        <v>1829</v>
      </c>
      <c r="K122" s="173" t="b">
        <f>FALSE()</f>
        <v>0</v>
      </c>
      <c r="L122" s="46" t="str">
        <f t="shared" si="4"/>
        <v>PACE - FT - Adv Bus Mgmt</v>
      </c>
    </row>
    <row r="123" spans="3:12" ht="14.5" x14ac:dyDescent="0.35">
      <c r="C123" s="169" t="s">
        <v>441</v>
      </c>
      <c r="D123" s="170" t="s">
        <v>817</v>
      </c>
      <c r="E123" s="169" t="s">
        <v>1308</v>
      </c>
      <c r="F123" s="170" t="s">
        <v>1309</v>
      </c>
      <c r="G123" s="174" t="b">
        <f>FALSE()</f>
        <v>0</v>
      </c>
      <c r="H123" s="46" t="str">
        <f t="shared" si="5"/>
        <v>ELP - Homestay</v>
      </c>
      <c r="I123" s="169" t="s">
        <v>1266</v>
      </c>
      <c r="J123" s="170" t="s">
        <v>1830</v>
      </c>
      <c r="K123" s="174" t="b">
        <f>FALSE()</f>
        <v>0</v>
      </c>
      <c r="L123" s="46" t="str">
        <f t="shared" si="4"/>
        <v>PACE - FT - Pred Analytic</v>
      </c>
    </row>
    <row r="124" spans="3:12" ht="14.5" x14ac:dyDescent="0.35">
      <c r="C124" s="171" t="s">
        <v>442</v>
      </c>
      <c r="D124" s="172" t="s">
        <v>818</v>
      </c>
      <c r="E124" s="171" t="s">
        <v>1310</v>
      </c>
      <c r="F124" s="172" t="s">
        <v>1311</v>
      </c>
      <c r="G124" s="173" t="b">
        <f>FALSE()</f>
        <v>0</v>
      </c>
      <c r="H124" s="46" t="str">
        <f t="shared" si="5"/>
        <v>ELP - July Intensive</v>
      </c>
      <c r="I124" s="171" t="s">
        <v>1831</v>
      </c>
      <c r="J124" s="172" t="s">
        <v>1832</v>
      </c>
      <c r="K124" s="173" t="b">
        <f>FALSE()</f>
        <v>0</v>
      </c>
      <c r="L124" s="46" t="str">
        <f t="shared" si="4"/>
        <v>PACE - FT - AI Machine</v>
      </c>
    </row>
    <row r="125" spans="3:12" ht="14.5" x14ac:dyDescent="0.35">
      <c r="C125" s="169" t="s">
        <v>443</v>
      </c>
      <c r="D125" s="170" t="s">
        <v>819</v>
      </c>
      <c r="E125" s="169" t="s">
        <v>1312</v>
      </c>
      <c r="F125" s="170" t="s">
        <v>1313</v>
      </c>
      <c r="G125" s="174" t="b">
        <f>FALSE()</f>
        <v>0</v>
      </c>
      <c r="H125" s="46" t="str">
        <f t="shared" si="5"/>
        <v>ELP - January Intensive</v>
      </c>
      <c r="I125" s="169" t="s">
        <v>1268</v>
      </c>
      <c r="J125" s="170" t="s">
        <v>1833</v>
      </c>
      <c r="K125" s="174" t="b">
        <f>FALSE()</f>
        <v>0</v>
      </c>
      <c r="L125" s="46" t="str">
        <f t="shared" si="4"/>
        <v>PACE - FT - Web Application</v>
      </c>
    </row>
    <row r="126" spans="3:12" ht="14.5" x14ac:dyDescent="0.35">
      <c r="C126" s="171" t="s">
        <v>444</v>
      </c>
      <c r="D126" s="172" t="s">
        <v>820</v>
      </c>
      <c r="E126" s="171" t="s">
        <v>1314</v>
      </c>
      <c r="F126" s="172" t="s">
        <v>1315</v>
      </c>
      <c r="G126" s="173" t="b">
        <f>FALSE()</f>
        <v>0</v>
      </c>
      <c r="H126" s="46" t="str">
        <f t="shared" si="5"/>
        <v>ELP - ESP Customized Program</v>
      </c>
      <c r="I126" s="171" t="s">
        <v>1834</v>
      </c>
      <c r="J126" s="172" t="s">
        <v>1835</v>
      </c>
      <c r="K126" s="173" t="b">
        <f>FALSE()</f>
        <v>0</v>
      </c>
      <c r="L126" s="46" t="str">
        <f t="shared" si="4"/>
        <v>PACE - FT - Mobile Application</v>
      </c>
    </row>
    <row r="127" spans="3:12" ht="14.5" x14ac:dyDescent="0.35">
      <c r="C127" s="169" t="s">
        <v>445</v>
      </c>
      <c r="D127" s="170" t="s">
        <v>821</v>
      </c>
      <c r="E127" s="169" t="s">
        <v>1316</v>
      </c>
      <c r="F127" s="170" t="s">
        <v>1317</v>
      </c>
      <c r="G127" s="174" t="b">
        <f>FALSE()</f>
        <v>0</v>
      </c>
      <c r="H127" s="46" t="str">
        <f t="shared" si="5"/>
        <v>ELP - CWE Summer</v>
      </c>
      <c r="I127" s="169" t="s">
        <v>1276</v>
      </c>
      <c r="J127" s="170" t="s">
        <v>1765</v>
      </c>
      <c r="K127" s="174" t="b">
        <f>FALSE()</f>
        <v>0</v>
      </c>
      <c r="L127" s="46" t="str">
        <f t="shared" si="4"/>
        <v>PACE - PT - IT Studies</v>
      </c>
    </row>
    <row r="128" spans="3:12" ht="14.5" x14ac:dyDescent="0.35">
      <c r="C128" s="171" t="s">
        <v>446</v>
      </c>
      <c r="D128" s="172" t="s">
        <v>822</v>
      </c>
      <c r="E128" s="171" t="s">
        <v>1318</v>
      </c>
      <c r="F128" s="172" t="s">
        <v>1319</v>
      </c>
      <c r="G128" s="173" t="b">
        <f>FALSE()</f>
        <v>0</v>
      </c>
      <c r="H128" s="46" t="str">
        <f t="shared" si="5"/>
        <v>ELP - CWE Winter</v>
      </c>
      <c r="I128" s="171" t="s">
        <v>1836</v>
      </c>
      <c r="J128" s="172" t="s">
        <v>1769</v>
      </c>
      <c r="K128" s="173" t="b">
        <f>FALSE()</f>
        <v>0</v>
      </c>
      <c r="L128" s="46" t="str">
        <f t="shared" si="4"/>
        <v>PACE - PT - Professional Studies</v>
      </c>
    </row>
    <row r="129" spans="3:12" ht="14.5" x14ac:dyDescent="0.35">
      <c r="C129" s="169" t="s">
        <v>447</v>
      </c>
      <c r="D129" s="170" t="s">
        <v>823</v>
      </c>
      <c r="E129" s="169" t="s">
        <v>1320</v>
      </c>
      <c r="F129" s="170" t="s">
        <v>1321</v>
      </c>
      <c r="G129" s="174" t="b">
        <f>FALSE()</f>
        <v>0</v>
      </c>
      <c r="H129" s="46" t="str">
        <f t="shared" si="5"/>
        <v>ELP - TCP Program</v>
      </c>
      <c r="I129" s="169" t="s">
        <v>1278</v>
      </c>
      <c r="J129" s="170" t="s">
        <v>1781</v>
      </c>
      <c r="K129" s="174" t="b">
        <f>FALSE()</f>
        <v>0</v>
      </c>
      <c r="L129" s="46" t="str">
        <f t="shared" si="4"/>
        <v>PACE - PT - Online Studies</v>
      </c>
    </row>
    <row r="130" spans="3:12" ht="14.5" x14ac:dyDescent="0.35">
      <c r="C130" s="171" t="s">
        <v>448</v>
      </c>
      <c r="D130" s="172" t="s">
        <v>824</v>
      </c>
      <c r="E130" s="171" t="s">
        <v>1322</v>
      </c>
      <c r="F130" s="172" t="s">
        <v>1323</v>
      </c>
      <c r="G130" s="173" t="b">
        <f>FALSE()</f>
        <v>0</v>
      </c>
      <c r="H130" s="46" t="str">
        <f t="shared" si="5"/>
        <v>ELP - Operating</v>
      </c>
      <c r="I130" s="171" t="s">
        <v>1837</v>
      </c>
      <c r="J130" s="172" t="s">
        <v>1767</v>
      </c>
      <c r="K130" s="173" t="b">
        <f>FALSE()</f>
        <v>0</v>
      </c>
      <c r="L130" s="46" t="str">
        <f t="shared" si="4"/>
        <v>PACE - PT - Educational Assistant</v>
      </c>
    </row>
    <row r="131" spans="3:12" ht="14.5" x14ac:dyDescent="0.35">
      <c r="C131" s="169" t="s">
        <v>449</v>
      </c>
      <c r="D131" s="170" t="s">
        <v>825</v>
      </c>
      <c r="E131" s="169" t="s">
        <v>1324</v>
      </c>
      <c r="F131" s="170" t="s">
        <v>1325</v>
      </c>
      <c r="G131" s="174" t="b">
        <f>FALSE()</f>
        <v>0</v>
      </c>
      <c r="H131" s="46" t="str">
        <f t="shared" si="5"/>
        <v>ELP - June Intensive</v>
      </c>
      <c r="I131" s="169" t="s">
        <v>1280</v>
      </c>
      <c r="J131" s="170" t="s">
        <v>1771</v>
      </c>
      <c r="K131" s="174" t="b">
        <f>FALSE()</f>
        <v>0</v>
      </c>
      <c r="L131" s="46" t="str">
        <f t="shared" ref="L131:L194" si="6">IF(K131=FALSE,J131,"Closed - Do not use")</f>
        <v>PACE - PT - MB Arts &amp; Culture</v>
      </c>
    </row>
    <row r="132" spans="3:12" ht="14.5" x14ac:dyDescent="0.35">
      <c r="C132" s="171" t="s">
        <v>450</v>
      </c>
      <c r="D132" s="172" t="s">
        <v>826</v>
      </c>
      <c r="E132" s="171" t="s">
        <v>1326</v>
      </c>
      <c r="F132" s="172" t="s">
        <v>1327</v>
      </c>
      <c r="G132" s="173" t="b">
        <f>FALSE()</f>
        <v>0</v>
      </c>
      <c r="H132" s="46" t="str">
        <f t="shared" si="5"/>
        <v>PACE - Operating Account</v>
      </c>
      <c r="I132" s="171" t="s">
        <v>1838</v>
      </c>
      <c r="J132" s="172" t="s">
        <v>1773</v>
      </c>
      <c r="K132" s="173" t="b">
        <f>FALSE()</f>
        <v>0</v>
      </c>
      <c r="L132" s="46" t="str">
        <f t="shared" si="6"/>
        <v>PACE - PT - 55 Plus</v>
      </c>
    </row>
    <row r="133" spans="3:12" ht="14.5" x14ac:dyDescent="0.35">
      <c r="C133" s="169" t="s">
        <v>451</v>
      </c>
      <c r="D133" s="170" t="s">
        <v>827</v>
      </c>
      <c r="E133" s="169" t="s">
        <v>1328</v>
      </c>
      <c r="F133" s="170" t="s">
        <v>1329</v>
      </c>
      <c r="G133" s="174" t="b">
        <f>FALSE()</f>
        <v>0</v>
      </c>
      <c r="H133" s="46" t="str">
        <f t="shared" si="5"/>
        <v>PACE - Marketing (Operating)</v>
      </c>
      <c r="I133" s="169" t="s">
        <v>1282</v>
      </c>
      <c r="J133" s="170" t="s">
        <v>1775</v>
      </c>
      <c r="K133" s="174" t="b">
        <f>FALSE()</f>
        <v>0</v>
      </c>
      <c r="L133" s="46" t="str">
        <f t="shared" si="6"/>
        <v>PACE - PT - Intro To University</v>
      </c>
    </row>
    <row r="134" spans="3:12" ht="14.5" x14ac:dyDescent="0.35">
      <c r="C134" s="171" t="s">
        <v>452</v>
      </c>
      <c r="D134" s="172" t="s">
        <v>828</v>
      </c>
      <c r="E134" s="171" t="s">
        <v>1330</v>
      </c>
      <c r="F134" s="172" t="s">
        <v>1331</v>
      </c>
      <c r="G134" s="173" t="b">
        <f>FALSE()</f>
        <v>0</v>
      </c>
      <c r="H134" s="46" t="str">
        <f t="shared" si="5"/>
        <v>PACE - Full-Time</v>
      </c>
      <c r="I134" s="171" t="s">
        <v>1839</v>
      </c>
      <c r="J134" s="172" t="s">
        <v>1779</v>
      </c>
      <c r="K134" s="173" t="b">
        <f>FALSE()</f>
        <v>0</v>
      </c>
      <c r="L134" s="46" t="str">
        <f t="shared" si="6"/>
        <v>PACE - PT - CDP</v>
      </c>
    </row>
    <row r="135" spans="3:12" ht="14.5" x14ac:dyDescent="0.35">
      <c r="C135" s="169" t="s">
        <v>453</v>
      </c>
      <c r="D135" s="170" t="s">
        <v>829</v>
      </c>
      <c r="E135" s="169" t="s">
        <v>1332</v>
      </c>
      <c r="F135" s="170" t="s">
        <v>1333</v>
      </c>
      <c r="G135" s="174" t="b">
        <f>FALSE()</f>
        <v>0</v>
      </c>
      <c r="H135" s="46" t="str">
        <f t="shared" si="5"/>
        <v>PACE - Part-Time</v>
      </c>
      <c r="I135" s="169" t="s">
        <v>1284</v>
      </c>
      <c r="J135" s="170" t="s">
        <v>1777</v>
      </c>
      <c r="K135" s="174" t="b">
        <f>FALSE()</f>
        <v>0</v>
      </c>
      <c r="L135" s="46" t="str">
        <f t="shared" si="6"/>
        <v>PACE - PT - Innovation Development</v>
      </c>
    </row>
    <row r="136" spans="3:12" ht="14.5" x14ac:dyDescent="0.35">
      <c r="C136" s="171" t="s">
        <v>454</v>
      </c>
      <c r="D136" s="172" t="s">
        <v>830</v>
      </c>
      <c r="E136" s="171" t="s">
        <v>1334</v>
      </c>
      <c r="F136" s="172" t="s">
        <v>1335</v>
      </c>
      <c r="G136" s="173" t="b">
        <f>FALSE()</f>
        <v>0</v>
      </c>
      <c r="H136" s="46" t="str">
        <f t="shared" si="5"/>
        <v>PACE - Contracts</v>
      </c>
      <c r="I136" s="171" t="s">
        <v>1840</v>
      </c>
      <c r="J136" s="172" t="s">
        <v>1783</v>
      </c>
      <c r="K136" s="173" t="b">
        <f>FALSE()</f>
        <v>0</v>
      </c>
      <c r="L136" s="46" t="str">
        <f t="shared" si="6"/>
        <v>PACE - CONT - Under $20,000</v>
      </c>
    </row>
    <row r="137" spans="3:12" ht="14.5" x14ac:dyDescent="0.35">
      <c r="C137" s="169" t="s">
        <v>455</v>
      </c>
      <c r="D137" s="170" t="s">
        <v>831</v>
      </c>
      <c r="E137" s="169" t="s">
        <v>1336</v>
      </c>
      <c r="F137" s="170" t="s">
        <v>1337</v>
      </c>
      <c r="G137" s="174" t="b">
        <f>FALSE()</f>
        <v>0</v>
      </c>
      <c r="H137" s="46" t="str">
        <f t="shared" si="5"/>
        <v>PACE - Partnerships</v>
      </c>
      <c r="I137" s="169" t="s">
        <v>1841</v>
      </c>
      <c r="J137" s="170" t="s">
        <v>1785</v>
      </c>
      <c r="K137" s="174" t="b">
        <f>FALSE()</f>
        <v>0</v>
      </c>
      <c r="L137" s="46" t="str">
        <f t="shared" si="6"/>
        <v>PACE - CONT - Over $20,000</v>
      </c>
    </row>
    <row r="138" spans="3:12" ht="14.5" x14ac:dyDescent="0.35">
      <c r="C138" s="171" t="s">
        <v>456</v>
      </c>
      <c r="D138" s="172" t="s">
        <v>832</v>
      </c>
      <c r="E138" s="171" t="s">
        <v>1338</v>
      </c>
      <c r="F138" s="172" t="s">
        <v>1339</v>
      </c>
      <c r="G138" s="173" t="b">
        <f>FALSE()</f>
        <v>0</v>
      </c>
      <c r="H138" s="46" t="str">
        <f t="shared" ref="H138:H201" si="7">IF(G138=FALSE,F138,"Closed - Do not use")</f>
        <v>PACE - Other</v>
      </c>
      <c r="I138" s="171" t="s">
        <v>1842</v>
      </c>
      <c r="J138" s="172" t="s">
        <v>1787</v>
      </c>
      <c r="K138" s="173" t="b">
        <f>FALSE()</f>
        <v>0</v>
      </c>
      <c r="L138" s="46" t="str">
        <f t="shared" si="6"/>
        <v>PACE - PTNSP - Schulich</v>
      </c>
    </row>
    <row r="139" spans="3:12" ht="14.5" x14ac:dyDescent="0.35">
      <c r="C139" s="169" t="s">
        <v>457</v>
      </c>
      <c r="D139" s="170" t="s">
        <v>833</v>
      </c>
      <c r="E139" s="169" t="s">
        <v>1340</v>
      </c>
      <c r="F139" s="170" t="s">
        <v>1341</v>
      </c>
      <c r="G139" s="174" t="b">
        <f>FALSE()</f>
        <v>0</v>
      </c>
      <c r="H139" s="46" t="str">
        <f t="shared" si="7"/>
        <v>Collegiate - General</v>
      </c>
      <c r="I139" s="169" t="s">
        <v>1843</v>
      </c>
      <c r="J139" s="170" t="s">
        <v>1844</v>
      </c>
      <c r="K139" s="174" t="b">
        <f>FALSE()</f>
        <v>0</v>
      </c>
      <c r="L139" s="46" t="str">
        <f t="shared" si="6"/>
        <v>PACE - Schulich - Short Courses</v>
      </c>
    </row>
    <row r="140" spans="3:12" ht="14.5" x14ac:dyDescent="0.35">
      <c r="C140" s="171" t="s">
        <v>458</v>
      </c>
      <c r="D140" s="172" t="s">
        <v>834</v>
      </c>
      <c r="E140" s="171" t="s">
        <v>1342</v>
      </c>
      <c r="F140" s="172" t="s">
        <v>1343</v>
      </c>
      <c r="G140" s="173" t="b">
        <f>TRUE()</f>
        <v>1</v>
      </c>
      <c r="H140" s="46" t="str">
        <f t="shared" si="7"/>
        <v>Closed - Do not use</v>
      </c>
      <c r="I140" s="171" t="s">
        <v>1845</v>
      </c>
      <c r="J140" s="172" t="s">
        <v>1791</v>
      </c>
      <c r="K140" s="173" t="b">
        <f>FALSE()</f>
        <v>0</v>
      </c>
      <c r="L140" s="46" t="str">
        <f t="shared" si="6"/>
        <v>PACE - PTNSP - CAM</v>
      </c>
    </row>
    <row r="141" spans="3:12" ht="14.5" x14ac:dyDescent="0.35">
      <c r="C141" s="169" t="s">
        <v>459</v>
      </c>
      <c r="D141" s="170" t="s">
        <v>835</v>
      </c>
      <c r="E141" s="169" t="s">
        <v>1344</v>
      </c>
      <c r="F141" s="170" t="s">
        <v>1345</v>
      </c>
      <c r="G141" s="174" t="b">
        <f>FALSE()</f>
        <v>0</v>
      </c>
      <c r="H141" s="46" t="str">
        <f t="shared" si="7"/>
        <v>Grad Studies - Theology</v>
      </c>
      <c r="I141" s="169" t="s">
        <v>1846</v>
      </c>
      <c r="J141" s="170" t="s">
        <v>1847</v>
      </c>
      <c r="K141" s="174" t="b">
        <f>FALSE()</f>
        <v>0</v>
      </c>
      <c r="L141" s="46" t="str">
        <f t="shared" si="6"/>
        <v>PACE - EBBA</v>
      </c>
    </row>
    <row r="142" spans="3:12" ht="14.5" x14ac:dyDescent="0.35">
      <c r="C142" s="171" t="s">
        <v>460</v>
      </c>
      <c r="D142" s="172" t="s">
        <v>836</v>
      </c>
      <c r="E142" s="171" t="s">
        <v>1951</v>
      </c>
      <c r="F142" s="172" t="s">
        <v>8846</v>
      </c>
      <c r="G142" s="173" t="b">
        <f>FALSE()</f>
        <v>0</v>
      </c>
      <c r="H142" s="46" t="str">
        <f t="shared" si="7"/>
        <v>AVP Student Engagement</v>
      </c>
      <c r="I142" s="171" t="s">
        <v>1848</v>
      </c>
      <c r="J142" s="172" t="s">
        <v>1849</v>
      </c>
      <c r="K142" s="173" t="b">
        <f>FALSE()</f>
        <v>0</v>
      </c>
      <c r="L142" s="46" t="str">
        <f t="shared" si="6"/>
        <v>PACE - IPPD</v>
      </c>
    </row>
    <row r="143" spans="3:12" ht="14.5" x14ac:dyDescent="0.35">
      <c r="C143" s="169" t="s">
        <v>461</v>
      </c>
      <c r="D143" s="170" t="s">
        <v>837</v>
      </c>
      <c r="E143" s="169" t="s">
        <v>1346</v>
      </c>
      <c r="F143" s="170" t="s">
        <v>1347</v>
      </c>
      <c r="G143" s="174" t="b">
        <f>FALSE()</f>
        <v>0</v>
      </c>
      <c r="H143" s="46" t="str">
        <f t="shared" si="7"/>
        <v>Student Life - General</v>
      </c>
      <c r="I143" s="169" t="s">
        <v>1850</v>
      </c>
      <c r="J143" s="170" t="s">
        <v>1851</v>
      </c>
      <c r="K143" s="174" t="b">
        <f>FALSE()</f>
        <v>0</v>
      </c>
      <c r="L143" s="46" t="str">
        <f t="shared" si="6"/>
        <v>PACE -Other</v>
      </c>
    </row>
    <row r="144" spans="3:12" ht="14.5" x14ac:dyDescent="0.35">
      <c r="C144" s="171" t="s">
        <v>462</v>
      </c>
      <c r="D144" s="172" t="s">
        <v>838</v>
      </c>
      <c r="E144" s="171" t="s">
        <v>1348</v>
      </c>
      <c r="F144" s="172" t="s">
        <v>1349</v>
      </c>
      <c r="G144" s="173" t="b">
        <f>FALSE()</f>
        <v>0</v>
      </c>
      <c r="H144" s="46" t="str">
        <f t="shared" si="7"/>
        <v>Stu Recruit &amp; Institutional Relations - General</v>
      </c>
      <c r="I144" s="171" t="s">
        <v>1852</v>
      </c>
      <c r="J144" s="172" t="s">
        <v>1853</v>
      </c>
      <c r="K144" s="173" t="b">
        <f>FALSE()</f>
        <v>0</v>
      </c>
      <c r="L144" s="46" t="str">
        <f t="shared" si="6"/>
        <v>ELP - Global Welcom Ctr - Syrian Initiative</v>
      </c>
    </row>
    <row r="145" spans="3:12" ht="14.5" x14ac:dyDescent="0.35">
      <c r="C145" s="169" t="s">
        <v>463</v>
      </c>
      <c r="D145" s="170" t="s">
        <v>839</v>
      </c>
      <c r="E145" s="169" t="s">
        <v>1350</v>
      </c>
      <c r="F145" s="170" t="s">
        <v>1351</v>
      </c>
      <c r="G145" s="174" t="b">
        <f>FALSE()</f>
        <v>0</v>
      </c>
      <c r="H145" s="46" t="str">
        <f t="shared" si="7"/>
        <v>Enroll Serv - Std Financial Assistance</v>
      </c>
      <c r="I145" s="169" t="s">
        <v>1854</v>
      </c>
      <c r="J145" s="170" t="s">
        <v>1855</v>
      </c>
      <c r="K145" s="174" t="b">
        <f>FALSE()</f>
        <v>0</v>
      </c>
      <c r="L145" s="46" t="str">
        <f t="shared" si="6"/>
        <v>ELP - ESP student funded program</v>
      </c>
    </row>
    <row r="146" spans="3:12" ht="14.5" x14ac:dyDescent="0.35">
      <c r="C146" s="171" t="s">
        <v>464</v>
      </c>
      <c r="D146" s="172" t="s">
        <v>840</v>
      </c>
      <c r="E146" s="171" t="s">
        <v>1352</v>
      </c>
      <c r="F146" s="172" t="s">
        <v>1353</v>
      </c>
      <c r="G146" s="173" t="b">
        <f>FALSE()</f>
        <v>0</v>
      </c>
      <c r="H146" s="46" t="str">
        <f t="shared" si="7"/>
        <v>Enroll Serv - Int Exch Program</v>
      </c>
      <c r="I146" s="171" t="s">
        <v>1856</v>
      </c>
      <c r="J146" s="172" t="s">
        <v>1857</v>
      </c>
      <c r="K146" s="173" t="b">
        <f>FALSE()</f>
        <v>0</v>
      </c>
      <c r="L146" s="46" t="str">
        <f t="shared" si="6"/>
        <v>Athletics - Marketing</v>
      </c>
    </row>
    <row r="147" spans="3:12" ht="14.5" x14ac:dyDescent="0.35">
      <c r="C147" s="169" t="s">
        <v>465</v>
      </c>
      <c r="D147" s="170" t="s">
        <v>841</v>
      </c>
      <c r="E147" s="169" t="s">
        <v>1354</v>
      </c>
      <c r="F147" s="170" t="s">
        <v>1355</v>
      </c>
      <c r="G147" s="174" t="b">
        <f>FALSE()</f>
        <v>0</v>
      </c>
      <c r="H147" s="46" t="str">
        <f t="shared" si="7"/>
        <v>Enroll Serv - Strategic Enrl Mgmt</v>
      </c>
      <c r="I147" s="169" t="s">
        <v>1858</v>
      </c>
      <c r="J147" s="170" t="s">
        <v>1859</v>
      </c>
      <c r="K147" s="174" t="b">
        <f>FALSE()</f>
        <v>0</v>
      </c>
      <c r="L147" s="46" t="str">
        <f t="shared" si="6"/>
        <v>Athletics - Sponsorship</v>
      </c>
    </row>
    <row r="148" spans="3:12" ht="14.5" x14ac:dyDescent="0.35">
      <c r="C148" s="171" t="s">
        <v>466</v>
      </c>
      <c r="D148" s="172" t="s">
        <v>842</v>
      </c>
      <c r="E148" s="171" t="s">
        <v>1356</v>
      </c>
      <c r="F148" s="172" t="s">
        <v>1357</v>
      </c>
      <c r="G148" s="173" t="b">
        <f>FALSE()</f>
        <v>0</v>
      </c>
      <c r="H148" s="46" t="str">
        <f t="shared" si="7"/>
        <v>International</v>
      </c>
      <c r="I148" s="171" t="s">
        <v>1860</v>
      </c>
      <c r="J148" s="172" t="s">
        <v>1861</v>
      </c>
      <c r="K148" s="173" t="b">
        <f>FALSE()</f>
        <v>0</v>
      </c>
      <c r="L148" s="46" t="str">
        <f t="shared" si="6"/>
        <v>Athletics - Wesmen Classic</v>
      </c>
    </row>
    <row r="149" spans="3:12" ht="14.5" x14ac:dyDescent="0.35">
      <c r="C149" s="169" t="s">
        <v>467</v>
      </c>
      <c r="D149" s="170" t="s">
        <v>843</v>
      </c>
      <c r="E149" s="169" t="s">
        <v>1358</v>
      </c>
      <c r="F149" s="170" t="s">
        <v>1359</v>
      </c>
      <c r="G149" s="174" t="b">
        <f>FALSE()</f>
        <v>0</v>
      </c>
      <c r="H149" s="46" t="str">
        <f t="shared" si="7"/>
        <v>Student Recruitment &amp; Institutional Relations</v>
      </c>
      <c r="I149" s="169" t="s">
        <v>1862</v>
      </c>
      <c r="J149" s="170" t="s">
        <v>1863</v>
      </c>
      <c r="K149" s="174" t="b">
        <f>FALSE()</f>
        <v>0</v>
      </c>
      <c r="L149" s="46" t="str">
        <f t="shared" si="6"/>
        <v>Athletics - Golf Tournament</v>
      </c>
    </row>
    <row r="150" spans="3:12" ht="14.5" x14ac:dyDescent="0.35">
      <c r="C150" s="171" t="s">
        <v>468</v>
      </c>
      <c r="D150" s="172" t="s">
        <v>844</v>
      </c>
      <c r="E150" s="171" t="s">
        <v>1360</v>
      </c>
      <c r="F150" s="172" t="s">
        <v>1361</v>
      </c>
      <c r="G150" s="173" t="b">
        <f>FALSE()</f>
        <v>0</v>
      </c>
      <c r="H150" s="46" t="str">
        <f t="shared" si="7"/>
        <v>Enroll Serv - Admissions</v>
      </c>
      <c r="I150" s="171" t="s">
        <v>1864</v>
      </c>
      <c r="J150" s="172" t="s">
        <v>1865</v>
      </c>
      <c r="K150" s="173" t="b">
        <f>FALSE()</f>
        <v>0</v>
      </c>
      <c r="L150" s="46" t="str">
        <f t="shared" si="6"/>
        <v>Athletics - Wesmen Booster</v>
      </c>
    </row>
    <row r="151" spans="3:12" ht="14.5" x14ac:dyDescent="0.35">
      <c r="C151" s="169" t="s">
        <v>469</v>
      </c>
      <c r="D151" s="170" t="s">
        <v>845</v>
      </c>
      <c r="E151" s="169" t="s">
        <v>1362</v>
      </c>
      <c r="F151" s="170" t="s">
        <v>1363</v>
      </c>
      <c r="G151" s="174" t="b">
        <f>FALSE()</f>
        <v>0</v>
      </c>
      <c r="H151" s="46" t="str">
        <f t="shared" si="7"/>
        <v>Enroll Serv - Awards</v>
      </c>
      <c r="I151" s="169" t="s">
        <v>1866</v>
      </c>
      <c r="J151" s="170" t="s">
        <v>1867</v>
      </c>
      <c r="K151" s="174" t="b">
        <f>FALSE()</f>
        <v>0</v>
      </c>
      <c r="L151" s="46" t="str">
        <f t="shared" si="6"/>
        <v>Athletics - Basketball - M.</v>
      </c>
    </row>
    <row r="152" spans="3:12" ht="14.5" x14ac:dyDescent="0.35">
      <c r="C152" s="171" t="s">
        <v>470</v>
      </c>
      <c r="D152" s="172" t="s">
        <v>846</v>
      </c>
      <c r="E152" s="171" t="s">
        <v>1364</v>
      </c>
      <c r="F152" s="172" t="s">
        <v>1365</v>
      </c>
      <c r="G152" s="173" t="b">
        <f>FALSE()</f>
        <v>0</v>
      </c>
      <c r="H152" s="46" t="str">
        <f t="shared" si="7"/>
        <v>Enroll Serv - Opport Fund Tuition Credit</v>
      </c>
      <c r="I152" s="171" t="s">
        <v>1868</v>
      </c>
      <c r="J152" s="172" t="s">
        <v>1861</v>
      </c>
      <c r="K152" s="173" t="b">
        <f>FALSE()</f>
        <v>0</v>
      </c>
      <c r="L152" s="46" t="str">
        <f t="shared" si="6"/>
        <v>Athletics - Wesmen Classic</v>
      </c>
    </row>
    <row r="153" spans="3:12" ht="14.5" x14ac:dyDescent="0.35">
      <c r="C153" s="169" t="s">
        <v>471</v>
      </c>
      <c r="D153" s="170" t="s">
        <v>847</v>
      </c>
      <c r="E153" s="169" t="s">
        <v>2004</v>
      </c>
      <c r="F153" s="170" t="s">
        <v>8847</v>
      </c>
      <c r="G153" s="174" t="b">
        <f>FALSE()</f>
        <v>0</v>
      </c>
      <c r="H153" s="46" t="str">
        <f t="shared" si="7"/>
        <v>Enroll Serv - Immigrant &amp; Refugee Student Services</v>
      </c>
      <c r="I153" s="169" t="s">
        <v>1869</v>
      </c>
      <c r="J153" s="170" t="s">
        <v>1870</v>
      </c>
      <c r="K153" s="174" t="b">
        <f>FALSE()</f>
        <v>0</v>
      </c>
      <c r="L153" s="46" t="str">
        <f t="shared" si="6"/>
        <v>Athletics-Mens Soccer</v>
      </c>
    </row>
    <row r="154" spans="3:12" ht="14.5" x14ac:dyDescent="0.35">
      <c r="C154" s="171" t="s">
        <v>472</v>
      </c>
      <c r="D154" s="172" t="s">
        <v>848</v>
      </c>
      <c r="E154" s="171" t="s">
        <v>1366</v>
      </c>
      <c r="F154" s="172" t="s">
        <v>1367</v>
      </c>
      <c r="G154" s="173" t="b">
        <f>FALSE()</f>
        <v>0</v>
      </c>
      <c r="H154" s="46" t="str">
        <f t="shared" si="7"/>
        <v>Recruit - Agent Commissions</v>
      </c>
      <c r="I154" s="171" t="s">
        <v>1871</v>
      </c>
      <c r="J154" s="172" t="s">
        <v>1872</v>
      </c>
      <c r="K154" s="173" t="b">
        <f>FALSE()</f>
        <v>0</v>
      </c>
      <c r="L154" s="46" t="str">
        <f t="shared" si="6"/>
        <v>Athletics-Womens Soccer</v>
      </c>
    </row>
    <row r="155" spans="3:12" ht="14.5" x14ac:dyDescent="0.35">
      <c r="C155" s="169" t="s">
        <v>473</v>
      </c>
      <c r="D155" s="170" t="s">
        <v>849</v>
      </c>
      <c r="E155" s="169" t="s">
        <v>1368</v>
      </c>
      <c r="F155" s="170" t="s">
        <v>1369</v>
      </c>
      <c r="G155" s="174" t="b">
        <f>FALSE()</f>
        <v>0</v>
      </c>
      <c r="H155" s="46" t="str">
        <f t="shared" si="7"/>
        <v>Registrar - General</v>
      </c>
      <c r="I155" s="169" t="s">
        <v>1873</v>
      </c>
      <c r="J155" s="170" t="s">
        <v>1874</v>
      </c>
      <c r="K155" s="174" t="b">
        <f>FALSE()</f>
        <v>0</v>
      </c>
      <c r="L155" s="46" t="str">
        <f t="shared" si="6"/>
        <v>Athletics-Wrestling</v>
      </c>
    </row>
    <row r="156" spans="3:12" ht="14.5" x14ac:dyDescent="0.35">
      <c r="C156" s="171" t="s">
        <v>474</v>
      </c>
      <c r="D156" s="172" t="s">
        <v>850</v>
      </c>
      <c r="E156" s="171" t="s">
        <v>1370</v>
      </c>
      <c r="F156" s="172" t="s">
        <v>1371</v>
      </c>
      <c r="G156" s="173" t="b">
        <f>FALSE()</f>
        <v>0</v>
      </c>
      <c r="H156" s="46" t="str">
        <f t="shared" si="7"/>
        <v>Registrar - Std Serv Contingency</v>
      </c>
      <c r="I156" s="171" t="s">
        <v>1875</v>
      </c>
      <c r="J156" s="172" t="s">
        <v>1876</v>
      </c>
      <c r="K156" s="173" t="b">
        <f>FALSE()</f>
        <v>0</v>
      </c>
      <c r="L156" s="46" t="str">
        <f t="shared" si="6"/>
        <v>Athletics-Community</v>
      </c>
    </row>
    <row r="157" spans="3:12" ht="14.5" x14ac:dyDescent="0.35">
      <c r="C157" s="169" t="s">
        <v>475</v>
      </c>
      <c r="D157" s="170" t="s">
        <v>851</v>
      </c>
      <c r="E157" s="169" t="s">
        <v>1372</v>
      </c>
      <c r="F157" s="170" t="s">
        <v>1373</v>
      </c>
      <c r="G157" s="174" t="b">
        <f>FALSE()</f>
        <v>0</v>
      </c>
      <c r="H157" s="46" t="str">
        <f t="shared" si="7"/>
        <v>Registrar - Grad Studies</v>
      </c>
      <c r="I157" s="169" t="s">
        <v>1877</v>
      </c>
      <c r="J157" s="170" t="s">
        <v>1878</v>
      </c>
      <c r="K157" s="174" t="b">
        <f>FALSE()</f>
        <v>0</v>
      </c>
      <c r="L157" s="46" t="str">
        <f t="shared" si="6"/>
        <v>MSOC Camp</v>
      </c>
    </row>
    <row r="158" spans="3:12" ht="14.5" x14ac:dyDescent="0.35">
      <c r="C158" s="171" t="s">
        <v>476</v>
      </c>
      <c r="D158" s="172" t="s">
        <v>852</v>
      </c>
      <c r="E158" s="171" t="s">
        <v>1374</v>
      </c>
      <c r="F158" s="172" t="s">
        <v>1375</v>
      </c>
      <c r="G158" s="173" t="b">
        <f>FALSE()</f>
        <v>0</v>
      </c>
      <c r="H158" s="46" t="str">
        <f t="shared" si="7"/>
        <v>Registrar - Std Relations</v>
      </c>
      <c r="I158" s="171" t="s">
        <v>1879</v>
      </c>
      <c r="J158" s="172" t="s">
        <v>1880</v>
      </c>
      <c r="K158" s="173" t="b">
        <f>FALSE()</f>
        <v>0</v>
      </c>
      <c r="L158" s="46" t="str">
        <f t="shared" si="6"/>
        <v>WSOC Camp</v>
      </c>
    </row>
    <row r="159" spans="3:12" ht="14.5" x14ac:dyDescent="0.35">
      <c r="C159" s="169" t="s">
        <v>477</v>
      </c>
      <c r="D159" s="170" t="s">
        <v>853</v>
      </c>
      <c r="E159" s="169" t="s">
        <v>1376</v>
      </c>
      <c r="F159" s="170" t="s">
        <v>1377</v>
      </c>
      <c r="G159" s="174" t="b">
        <f>FALSE()</f>
        <v>0</v>
      </c>
      <c r="H159" s="46" t="str">
        <f t="shared" si="7"/>
        <v>Registrar - Records</v>
      </c>
      <c r="I159" s="169" t="s">
        <v>1881</v>
      </c>
      <c r="J159" s="170" t="s">
        <v>1882</v>
      </c>
      <c r="K159" s="174" t="b">
        <f>FALSE()</f>
        <v>0</v>
      </c>
      <c r="L159" s="46" t="str">
        <f t="shared" si="6"/>
        <v>Wrest Camp</v>
      </c>
    </row>
    <row r="160" spans="3:12" ht="14.5" x14ac:dyDescent="0.35">
      <c r="C160" s="171" t="s">
        <v>478</v>
      </c>
      <c r="D160" s="172" t="s">
        <v>854</v>
      </c>
      <c r="E160" s="171" t="s">
        <v>1378</v>
      </c>
      <c r="F160" s="172" t="s">
        <v>1379</v>
      </c>
      <c r="G160" s="173" t="b">
        <f>FALSE()</f>
        <v>0</v>
      </c>
      <c r="H160" s="46" t="str">
        <f t="shared" si="7"/>
        <v>Registrar - General Access Admissions</v>
      </c>
      <c r="I160" s="171" t="s">
        <v>1883</v>
      </c>
      <c r="J160" s="172" t="s">
        <v>1884</v>
      </c>
      <c r="K160" s="173" t="b">
        <f>FALSE()</f>
        <v>0</v>
      </c>
      <c r="L160" s="46" t="str">
        <f t="shared" si="6"/>
        <v>BVB Junior Wesmen</v>
      </c>
    </row>
    <row r="161" spans="3:12" ht="14.5" x14ac:dyDescent="0.35">
      <c r="C161" s="169" t="s">
        <v>479</v>
      </c>
      <c r="D161" s="170" t="s">
        <v>855</v>
      </c>
      <c r="E161" s="169" t="s">
        <v>1380</v>
      </c>
      <c r="F161" s="170" t="s">
        <v>1381</v>
      </c>
      <c r="G161" s="174" t="b">
        <f>FALSE()</f>
        <v>0</v>
      </c>
      <c r="H161" s="46" t="str">
        <f t="shared" si="7"/>
        <v>Timetabling/Scheduling Office</v>
      </c>
      <c r="I161" s="169" t="s">
        <v>1885</v>
      </c>
      <c r="J161" s="170" t="s">
        <v>1886</v>
      </c>
      <c r="K161" s="174" t="b">
        <f>FALSE()</f>
        <v>0</v>
      </c>
      <c r="L161" s="46" t="str">
        <f t="shared" si="6"/>
        <v>GVB Junior Wesmen</v>
      </c>
    </row>
    <row r="162" spans="3:12" ht="14.5" x14ac:dyDescent="0.35">
      <c r="C162" s="171" t="s">
        <v>480</v>
      </c>
      <c r="D162" s="172" t="s">
        <v>856</v>
      </c>
      <c r="E162" s="171" t="s">
        <v>1382</v>
      </c>
      <c r="F162" s="172" t="s">
        <v>1383</v>
      </c>
      <c r="G162" s="173" t="b">
        <f>FALSE()</f>
        <v>0</v>
      </c>
      <c r="H162" s="46" t="str">
        <f t="shared" si="7"/>
        <v>Multidisciplinary Committee</v>
      </c>
      <c r="I162" s="171" t="s">
        <v>1887</v>
      </c>
      <c r="J162" s="172" t="s">
        <v>1888</v>
      </c>
      <c r="K162" s="173" t="b">
        <f>FALSE()</f>
        <v>0</v>
      </c>
      <c r="L162" s="46" t="str">
        <f t="shared" si="6"/>
        <v>MVB - Camps</v>
      </c>
    </row>
    <row r="163" spans="3:12" ht="14.5" x14ac:dyDescent="0.35">
      <c r="C163" s="169" t="s">
        <v>481</v>
      </c>
      <c r="D163" s="170" t="s">
        <v>820</v>
      </c>
      <c r="E163" s="169" t="s">
        <v>1384</v>
      </c>
      <c r="F163" s="170" t="s">
        <v>1385</v>
      </c>
      <c r="G163" s="174" t="b">
        <f>FALSE()</f>
        <v>0</v>
      </c>
      <c r="H163" s="46" t="str">
        <f t="shared" si="7"/>
        <v>Std Life - Health Services</v>
      </c>
      <c r="I163" s="169" t="s">
        <v>1889</v>
      </c>
      <c r="J163" s="170" t="s">
        <v>1890</v>
      </c>
      <c r="K163" s="174" t="b">
        <f>FALSE()</f>
        <v>0</v>
      </c>
      <c r="L163" s="46" t="str">
        <f t="shared" si="6"/>
        <v>V.B. Coaches Clinic</v>
      </c>
    </row>
    <row r="164" spans="3:12" ht="14.5" x14ac:dyDescent="0.35">
      <c r="C164" s="171" t="s">
        <v>482</v>
      </c>
      <c r="D164" s="172" t="s">
        <v>857</v>
      </c>
      <c r="E164" s="171" t="s">
        <v>1386</v>
      </c>
      <c r="F164" s="172" t="s">
        <v>1387</v>
      </c>
      <c r="G164" s="173" t="b">
        <f>TRUE()</f>
        <v>1</v>
      </c>
      <c r="H164" s="46" t="str">
        <f t="shared" si="7"/>
        <v>Closed - Do not use</v>
      </c>
      <c r="I164" s="171" t="s">
        <v>1891</v>
      </c>
      <c r="J164" s="172" t="s">
        <v>1892</v>
      </c>
      <c r="K164" s="173" t="b">
        <f>FALSE()</f>
        <v>0</v>
      </c>
      <c r="L164" s="46" t="str">
        <f t="shared" si="6"/>
        <v>W.V.B. HS Tourn.</v>
      </c>
    </row>
    <row r="165" spans="3:12" ht="14.5" x14ac:dyDescent="0.35">
      <c r="C165" s="169" t="s">
        <v>483</v>
      </c>
      <c r="D165" s="170" t="s">
        <v>858</v>
      </c>
      <c r="E165" s="169" t="s">
        <v>1388</v>
      </c>
      <c r="F165" s="170" t="s">
        <v>1389</v>
      </c>
      <c r="G165" s="174" t="b">
        <f>FALSE()</f>
        <v>0</v>
      </c>
      <c r="H165" s="46" t="str">
        <f t="shared" si="7"/>
        <v>Std Life - Student Central</v>
      </c>
      <c r="I165" s="169" t="s">
        <v>1893</v>
      </c>
      <c r="J165" s="170" t="s">
        <v>1894</v>
      </c>
      <c r="K165" s="174" t="b">
        <f>FALSE()</f>
        <v>0</v>
      </c>
      <c r="L165" s="46" t="str">
        <f t="shared" si="6"/>
        <v>Athletics - Volleyball - F.</v>
      </c>
    </row>
    <row r="166" spans="3:12" ht="14.5" x14ac:dyDescent="0.35">
      <c r="C166" s="171" t="s">
        <v>484</v>
      </c>
      <c r="D166" s="172" t="s">
        <v>859</v>
      </c>
      <c r="E166" s="171" t="s">
        <v>1390</v>
      </c>
      <c r="F166" s="172" t="s">
        <v>1391</v>
      </c>
      <c r="G166" s="173" t="b">
        <f>FALSE()</f>
        <v>0</v>
      </c>
      <c r="H166" s="46" t="str">
        <f t="shared" si="7"/>
        <v>Std Life - Aboriginal Initiatives</v>
      </c>
      <c r="I166" s="171" t="s">
        <v>1895</v>
      </c>
      <c r="J166" s="172" t="s">
        <v>1896</v>
      </c>
      <c r="K166" s="173" t="b">
        <f>FALSE()</f>
        <v>0</v>
      </c>
      <c r="L166" s="46" t="str">
        <f t="shared" si="6"/>
        <v>Athletics - Volleyball - M.</v>
      </c>
    </row>
    <row r="167" spans="3:12" ht="14.5" x14ac:dyDescent="0.35">
      <c r="C167" s="169" t="s">
        <v>485</v>
      </c>
      <c r="D167" s="170" t="s">
        <v>860</v>
      </c>
      <c r="E167" s="169" t="s">
        <v>1392</v>
      </c>
      <c r="F167" s="170" t="s">
        <v>1393</v>
      </c>
      <c r="G167" s="174" t="b">
        <f>FALSE()</f>
        <v>0</v>
      </c>
      <c r="H167" s="46" t="str">
        <f t="shared" si="7"/>
        <v>Std Life - International Stds</v>
      </c>
      <c r="I167" s="169" t="s">
        <v>1897</v>
      </c>
      <c r="J167" s="170" t="s">
        <v>1898</v>
      </c>
      <c r="K167" s="174" t="b">
        <f>FALSE()</f>
        <v>0</v>
      </c>
      <c r="L167" s="46" t="str">
        <f t="shared" si="6"/>
        <v>Athletics - Basketball - F.</v>
      </c>
    </row>
    <row r="168" spans="3:12" ht="14.5" x14ac:dyDescent="0.35">
      <c r="C168" s="171" t="s">
        <v>486</v>
      </c>
      <c r="D168" s="172" t="s">
        <v>861</v>
      </c>
      <c r="E168" s="171" t="s">
        <v>1394</v>
      </c>
      <c r="F168" s="172" t="s">
        <v>1395</v>
      </c>
      <c r="G168" s="173" t="b">
        <f>FALSE()</f>
        <v>0</v>
      </c>
      <c r="H168" s="46" t="str">
        <f t="shared" si="7"/>
        <v>Std Life - Counselling</v>
      </c>
      <c r="I168" s="171" t="s">
        <v>1899</v>
      </c>
      <c r="J168" s="172" t="s">
        <v>1867</v>
      </c>
      <c r="K168" s="173" t="b">
        <f>FALSE()</f>
        <v>0</v>
      </c>
      <c r="L168" s="46" t="str">
        <f t="shared" si="6"/>
        <v>Athletics - Basketball - M.</v>
      </c>
    </row>
    <row r="169" spans="3:12" ht="14.5" x14ac:dyDescent="0.35">
      <c r="C169" s="169" t="s">
        <v>487</v>
      </c>
      <c r="D169" s="170" t="s">
        <v>862</v>
      </c>
      <c r="E169" s="169" t="s">
        <v>1396</v>
      </c>
      <c r="F169" s="170" t="s">
        <v>1397</v>
      </c>
      <c r="G169" s="174" t="b">
        <f>FALSE()</f>
        <v>0</v>
      </c>
      <c r="H169" s="46" t="str">
        <f t="shared" si="7"/>
        <v>Std Life - Student Advisors</v>
      </c>
      <c r="I169" s="169" t="s">
        <v>1900</v>
      </c>
      <c r="J169" s="170" t="s">
        <v>1901</v>
      </c>
      <c r="K169" s="174" t="b">
        <f>TRUE()</f>
        <v>1</v>
      </c>
      <c r="L169" s="46" t="str">
        <f t="shared" si="6"/>
        <v>Closed - Do not use</v>
      </c>
    </row>
    <row r="170" spans="3:12" ht="14.5" x14ac:dyDescent="0.35">
      <c r="C170" s="171" t="s">
        <v>488</v>
      </c>
      <c r="D170" s="172" t="s">
        <v>863</v>
      </c>
      <c r="E170" s="171" t="s">
        <v>1398</v>
      </c>
      <c r="F170" s="172" t="s">
        <v>1399</v>
      </c>
      <c r="G170" s="173" t="b">
        <f>FALSE()</f>
        <v>0</v>
      </c>
      <c r="H170" s="46" t="str">
        <f t="shared" si="7"/>
        <v>Std Life - Accessibility Services</v>
      </c>
      <c r="I170" s="171" t="s">
        <v>1902</v>
      </c>
      <c r="J170" s="172" t="s">
        <v>1872</v>
      </c>
      <c r="K170" s="173" t="b">
        <f>FALSE()</f>
        <v>0</v>
      </c>
      <c r="L170" s="46" t="str">
        <f t="shared" si="6"/>
        <v>Athletics-Womens Soccer</v>
      </c>
    </row>
    <row r="171" spans="3:12" ht="14.5" x14ac:dyDescent="0.35">
      <c r="C171" s="169" t="s">
        <v>489</v>
      </c>
      <c r="D171" s="170" t="s">
        <v>864</v>
      </c>
      <c r="E171" s="169" t="s">
        <v>1400</v>
      </c>
      <c r="F171" s="170" t="s">
        <v>1401</v>
      </c>
      <c r="G171" s="174" t="b">
        <f>FALSE()</f>
        <v>0</v>
      </c>
      <c r="H171" s="46" t="str">
        <f t="shared" si="7"/>
        <v>Enrol Services - Adult Learning</v>
      </c>
      <c r="I171" s="169" t="s">
        <v>1903</v>
      </c>
      <c r="J171" s="170" t="s">
        <v>1904</v>
      </c>
      <c r="K171" s="174" t="b">
        <f>TRUE()</f>
        <v>1</v>
      </c>
      <c r="L171" s="46" t="str">
        <f t="shared" si="6"/>
        <v>Closed - Do not use</v>
      </c>
    </row>
    <row r="172" spans="3:12" ht="14.5" x14ac:dyDescent="0.35">
      <c r="C172" s="171" t="s">
        <v>490</v>
      </c>
      <c r="D172" s="172" t="s">
        <v>865</v>
      </c>
      <c r="E172" s="171" t="s">
        <v>1402</v>
      </c>
      <c r="F172" s="172" t="s">
        <v>1403</v>
      </c>
      <c r="G172" s="173" t="b">
        <f>FALSE()</f>
        <v>0</v>
      </c>
      <c r="H172" s="46" t="str">
        <f t="shared" si="7"/>
        <v>Std life - Student Services</v>
      </c>
      <c r="I172" s="171" t="s">
        <v>1905</v>
      </c>
      <c r="J172" s="172" t="s">
        <v>1906</v>
      </c>
      <c r="K172" s="173" t="b">
        <f>TRUE()</f>
        <v>1</v>
      </c>
      <c r="L172" s="46" t="str">
        <f t="shared" si="6"/>
        <v>Closed - Do not use</v>
      </c>
    </row>
    <row r="173" spans="3:12" ht="14.5" x14ac:dyDescent="0.35">
      <c r="C173" s="169" t="s">
        <v>491</v>
      </c>
      <c r="D173" s="170" t="s">
        <v>866</v>
      </c>
      <c r="E173" s="169" t="s">
        <v>1404</v>
      </c>
      <c r="F173" s="170" t="s">
        <v>1405</v>
      </c>
      <c r="G173" s="174" t="b">
        <f>FALSE()</f>
        <v>0</v>
      </c>
      <c r="H173" s="46" t="str">
        <f t="shared" si="7"/>
        <v>VP Fin &amp; Admin - General</v>
      </c>
      <c r="I173" s="169" t="s">
        <v>1907</v>
      </c>
      <c r="J173" s="170" t="s">
        <v>1908</v>
      </c>
      <c r="K173" s="174" t="b">
        <f>FALSE()</f>
        <v>0</v>
      </c>
      <c r="L173" s="46" t="str">
        <f t="shared" si="6"/>
        <v>MBB Camp</v>
      </c>
    </row>
    <row r="174" spans="3:12" ht="14.5" x14ac:dyDescent="0.35">
      <c r="C174" s="171" t="s">
        <v>492</v>
      </c>
      <c r="D174" s="172" t="s">
        <v>867</v>
      </c>
      <c r="E174" s="171" t="s">
        <v>1406</v>
      </c>
      <c r="F174" s="172" t="s">
        <v>1407</v>
      </c>
      <c r="G174" s="173" t="b">
        <f>TRUE()</f>
        <v>1</v>
      </c>
      <c r="H174" s="46" t="str">
        <f t="shared" si="7"/>
        <v>Closed - Do not use</v>
      </c>
      <c r="I174" s="171" t="s">
        <v>1909</v>
      </c>
      <c r="J174" s="172" t="s">
        <v>1910</v>
      </c>
      <c r="K174" s="173" t="b">
        <f>FALSE()</f>
        <v>0</v>
      </c>
      <c r="L174" s="46" t="str">
        <f t="shared" si="6"/>
        <v>WVB Camp (HITT)</v>
      </c>
    </row>
    <row r="175" spans="3:12" ht="14.5" x14ac:dyDescent="0.35">
      <c r="C175" s="169" t="s">
        <v>493</v>
      </c>
      <c r="D175" s="170" t="s">
        <v>868</v>
      </c>
      <c r="E175" s="169" t="s">
        <v>1408</v>
      </c>
      <c r="F175" s="170" t="s">
        <v>1409</v>
      </c>
      <c r="G175" s="174" t="b">
        <f>FALSE()</f>
        <v>0</v>
      </c>
      <c r="H175" s="46" t="str">
        <f t="shared" si="7"/>
        <v>Finance - Institution Wide</v>
      </c>
      <c r="I175" s="169" t="s">
        <v>1911</v>
      </c>
      <c r="J175" s="170" t="s">
        <v>1912</v>
      </c>
      <c r="K175" s="174" t="b">
        <f>FALSE()</f>
        <v>0</v>
      </c>
      <c r="L175" s="46" t="str">
        <f t="shared" si="6"/>
        <v>W.B.B. HS Clinics</v>
      </c>
    </row>
    <row r="176" spans="3:12" ht="14.5" x14ac:dyDescent="0.35">
      <c r="C176" s="171" t="s">
        <v>494</v>
      </c>
      <c r="D176" s="172" t="s">
        <v>869</v>
      </c>
      <c r="E176" s="171" t="s">
        <v>1410</v>
      </c>
      <c r="F176" s="172" t="s">
        <v>1411</v>
      </c>
      <c r="G176" s="173" t="b">
        <f>FALSE()</f>
        <v>0</v>
      </c>
      <c r="H176" s="46" t="str">
        <f t="shared" si="7"/>
        <v>Finance - Financial Services</v>
      </c>
      <c r="I176" s="171" t="s">
        <v>1913</v>
      </c>
      <c r="J176" s="172" t="s">
        <v>1914</v>
      </c>
      <c r="K176" s="173" t="b">
        <f>FALSE()</f>
        <v>0</v>
      </c>
      <c r="L176" s="46" t="str">
        <f t="shared" si="6"/>
        <v>Inner City Jr. Wesmen BB</v>
      </c>
    </row>
    <row r="177" spans="3:12" ht="14.5" x14ac:dyDescent="0.35">
      <c r="C177" s="169" t="s">
        <v>495</v>
      </c>
      <c r="D177" s="170" t="s">
        <v>870</v>
      </c>
      <c r="E177" s="169" t="s">
        <v>1412</v>
      </c>
      <c r="F177" s="170" t="s">
        <v>1413</v>
      </c>
      <c r="G177" s="174" t="b">
        <f>FALSE()</f>
        <v>0</v>
      </c>
      <c r="H177" s="46" t="str">
        <f t="shared" si="7"/>
        <v>Finance - Credit Card Charges</v>
      </c>
      <c r="I177" s="169" t="s">
        <v>1915</v>
      </c>
      <c r="J177" s="170" t="s">
        <v>1916</v>
      </c>
      <c r="K177" s="174" t="b">
        <f>FALSE()</f>
        <v>0</v>
      </c>
      <c r="L177" s="46" t="str">
        <f t="shared" si="6"/>
        <v>Fort Garry Men's BB League</v>
      </c>
    </row>
    <row r="178" spans="3:12" ht="14.5" x14ac:dyDescent="0.35">
      <c r="C178" s="171" t="s">
        <v>496</v>
      </c>
      <c r="D178" s="172" t="s">
        <v>871</v>
      </c>
      <c r="E178" s="171" t="s">
        <v>1414</v>
      </c>
      <c r="F178" s="172" t="s">
        <v>1415</v>
      </c>
      <c r="G178" s="173" t="b">
        <f>FALSE()</f>
        <v>0</v>
      </c>
      <c r="H178" s="46" t="str">
        <f t="shared" si="7"/>
        <v>Finance - Loans</v>
      </c>
      <c r="I178" s="171" t="s">
        <v>1917</v>
      </c>
      <c r="J178" s="172" t="s">
        <v>1918</v>
      </c>
      <c r="K178" s="173" t="b">
        <f>FALSE()</f>
        <v>0</v>
      </c>
      <c r="L178" s="46" t="str">
        <f t="shared" si="6"/>
        <v>Coyote Dance Team</v>
      </c>
    </row>
    <row r="179" spans="3:12" ht="14.5" x14ac:dyDescent="0.35">
      <c r="C179" s="169" t="s">
        <v>497</v>
      </c>
      <c r="D179" s="170" t="s">
        <v>872</v>
      </c>
      <c r="E179" s="169" t="s">
        <v>1416</v>
      </c>
      <c r="F179" s="170" t="s">
        <v>1417</v>
      </c>
      <c r="G179" s="174" t="b">
        <f>FALSE()</f>
        <v>0</v>
      </c>
      <c r="H179" s="46" t="str">
        <f t="shared" si="7"/>
        <v>Finance - Loan/Grants</v>
      </c>
      <c r="I179" s="169" t="s">
        <v>1919</v>
      </c>
      <c r="J179" s="170" t="s">
        <v>1920</v>
      </c>
      <c r="K179" s="174" t="b">
        <f>FALSE()</f>
        <v>0</v>
      </c>
      <c r="L179" s="46" t="str">
        <f t="shared" si="6"/>
        <v>Jr. Wesmen 6 Boys BB</v>
      </c>
    </row>
    <row r="180" spans="3:12" ht="14.5" x14ac:dyDescent="0.35">
      <c r="C180" s="171" t="s">
        <v>498</v>
      </c>
      <c r="D180" s="172" t="s">
        <v>873</v>
      </c>
      <c r="E180" s="171" t="s">
        <v>1418</v>
      </c>
      <c r="F180" s="172" t="s">
        <v>1419</v>
      </c>
      <c r="G180" s="173" t="b">
        <f>FALSE()</f>
        <v>0</v>
      </c>
      <c r="H180" s="46" t="str">
        <f t="shared" si="7"/>
        <v>Finance - Insurance</v>
      </c>
      <c r="I180" s="171" t="s">
        <v>1921</v>
      </c>
      <c r="J180" s="172" t="s">
        <v>1922</v>
      </c>
      <c r="K180" s="173" t="b">
        <f>FALSE()</f>
        <v>0</v>
      </c>
      <c r="L180" s="46" t="str">
        <f t="shared" si="6"/>
        <v>Jr. Wesmen 7 Boys BB</v>
      </c>
    </row>
    <row r="181" spans="3:12" ht="14.5" x14ac:dyDescent="0.35">
      <c r="C181" s="169" t="s">
        <v>499</v>
      </c>
      <c r="D181" s="170" t="s">
        <v>874</v>
      </c>
      <c r="E181" s="169" t="s">
        <v>1420</v>
      </c>
      <c r="F181" s="170" t="s">
        <v>1421</v>
      </c>
      <c r="G181" s="174" t="b">
        <f>TRUE()</f>
        <v>1</v>
      </c>
      <c r="H181" s="46" t="str">
        <f t="shared" si="7"/>
        <v>Closed - Do not use</v>
      </c>
      <c r="I181" s="169" t="s">
        <v>1923</v>
      </c>
      <c r="J181" s="170" t="s">
        <v>1924</v>
      </c>
      <c r="K181" s="174" t="b">
        <f>FALSE()</f>
        <v>0</v>
      </c>
      <c r="L181" s="46" t="str">
        <f t="shared" si="6"/>
        <v>Jr. Wesmen 8 Boys BB</v>
      </c>
    </row>
    <row r="182" spans="3:12" ht="14.5" x14ac:dyDescent="0.35">
      <c r="C182" s="171" t="s">
        <v>500</v>
      </c>
      <c r="D182" s="172" t="s">
        <v>875</v>
      </c>
      <c r="E182" s="171" t="s">
        <v>8848</v>
      </c>
      <c r="F182" s="172" t="s">
        <v>8849</v>
      </c>
      <c r="G182" s="173" t="b">
        <f>FALSE()</f>
        <v>0</v>
      </c>
      <c r="H182" s="46" t="str">
        <f t="shared" si="7"/>
        <v>Finance - Cyber-attack expenses</v>
      </c>
      <c r="I182" s="171" t="s">
        <v>1925</v>
      </c>
      <c r="J182" s="172" t="s">
        <v>1926</v>
      </c>
      <c r="K182" s="173" t="b">
        <f>FALSE()</f>
        <v>0</v>
      </c>
      <c r="L182" s="46" t="str">
        <f t="shared" si="6"/>
        <v>Jr. Wesmen 9 Boys BB</v>
      </c>
    </row>
    <row r="183" spans="3:12" ht="14.5" x14ac:dyDescent="0.35">
      <c r="C183" s="169" t="s">
        <v>501</v>
      </c>
      <c r="D183" s="170" t="s">
        <v>876</v>
      </c>
      <c r="E183" s="169" t="s">
        <v>1422</v>
      </c>
      <c r="F183" s="170" t="s">
        <v>1423</v>
      </c>
      <c r="G183" s="174" t="b">
        <f>FALSE()</f>
        <v>0</v>
      </c>
      <c r="H183" s="46" t="str">
        <f t="shared" si="7"/>
        <v>Facilities - Physical Plant</v>
      </c>
      <c r="I183" s="169" t="s">
        <v>1927</v>
      </c>
      <c r="J183" s="170" t="s">
        <v>1928</v>
      </c>
      <c r="K183" s="174" t="b">
        <f>FALSE()</f>
        <v>0</v>
      </c>
      <c r="L183" s="46" t="str">
        <f t="shared" si="6"/>
        <v>Jr. Wesmen 10 Boys BB</v>
      </c>
    </row>
    <row r="184" spans="3:12" ht="14.5" x14ac:dyDescent="0.35">
      <c r="C184" s="171" t="s">
        <v>502</v>
      </c>
      <c r="D184" s="172" t="s">
        <v>877</v>
      </c>
      <c r="E184" s="171" t="s">
        <v>1424</v>
      </c>
      <c r="F184" s="172" t="s">
        <v>1425</v>
      </c>
      <c r="G184" s="173" t="b">
        <f>FALSE()</f>
        <v>0</v>
      </c>
      <c r="H184" s="46" t="str">
        <f t="shared" si="7"/>
        <v>Facilities - Utilities</v>
      </c>
      <c r="I184" s="171" t="s">
        <v>1929</v>
      </c>
      <c r="J184" s="172" t="s">
        <v>1930</v>
      </c>
      <c r="K184" s="173" t="b">
        <f>FALSE()</f>
        <v>0</v>
      </c>
      <c r="L184" s="46" t="str">
        <f t="shared" si="6"/>
        <v>Jr. Wesmen 11 Boys BB</v>
      </c>
    </row>
    <row r="185" spans="3:12" ht="14.5" x14ac:dyDescent="0.35">
      <c r="C185" s="169" t="s">
        <v>503</v>
      </c>
      <c r="D185" s="170" t="s">
        <v>878</v>
      </c>
      <c r="E185" s="169" t="s">
        <v>1426</v>
      </c>
      <c r="F185" s="170" t="s">
        <v>1427</v>
      </c>
      <c r="G185" s="174" t="b">
        <f>FALSE()</f>
        <v>0</v>
      </c>
      <c r="H185" s="46" t="str">
        <f t="shared" si="7"/>
        <v>Space Management</v>
      </c>
      <c r="I185" s="169" t="s">
        <v>1931</v>
      </c>
      <c r="J185" s="170" t="s">
        <v>1932</v>
      </c>
      <c r="K185" s="174" t="b">
        <f>FALSE()</f>
        <v>0</v>
      </c>
      <c r="L185" s="46" t="str">
        <f t="shared" si="6"/>
        <v>Rec Services - Facilities Admin</v>
      </c>
    </row>
    <row r="186" spans="3:12" ht="14.5" x14ac:dyDescent="0.35">
      <c r="C186" s="171" t="s">
        <v>504</v>
      </c>
      <c r="D186" s="172" t="s">
        <v>879</v>
      </c>
      <c r="E186" s="171" t="s">
        <v>1428</v>
      </c>
      <c r="F186" s="172" t="s">
        <v>1429</v>
      </c>
      <c r="G186" s="173" t="b">
        <f>FALSE()</f>
        <v>0</v>
      </c>
      <c r="H186" s="46" t="str">
        <f t="shared" si="7"/>
        <v>Facilities - 460 Portage</v>
      </c>
      <c r="I186" s="171" t="s">
        <v>1933</v>
      </c>
      <c r="J186" s="172" t="s">
        <v>1934</v>
      </c>
      <c r="K186" s="173" t="b">
        <f>FALSE()</f>
        <v>0</v>
      </c>
      <c r="L186" s="46" t="str">
        <f t="shared" si="6"/>
        <v>Rec Services - Bill Wedlake Fitness Centre</v>
      </c>
    </row>
    <row r="187" spans="3:12" ht="14.5" x14ac:dyDescent="0.35">
      <c r="C187" s="169" t="s">
        <v>505</v>
      </c>
      <c r="D187" s="170" t="s">
        <v>880</v>
      </c>
      <c r="E187" s="169" t="s">
        <v>1430</v>
      </c>
      <c r="F187" s="170" t="s">
        <v>1431</v>
      </c>
      <c r="G187" s="174" t="b">
        <f>FALSE()</f>
        <v>0</v>
      </c>
      <c r="H187" s="46" t="str">
        <f t="shared" si="7"/>
        <v>IT - Chief Information Officer</v>
      </c>
      <c r="I187" s="169" t="s">
        <v>1935</v>
      </c>
      <c r="J187" s="170" t="s">
        <v>1936</v>
      </c>
      <c r="K187" s="174" t="b">
        <f>FALSE()</f>
        <v>0</v>
      </c>
      <c r="L187" s="46" t="str">
        <f t="shared" si="6"/>
        <v>Rec Services - United Health &amp; RecPlex</v>
      </c>
    </row>
    <row r="188" spans="3:12" ht="14.5" x14ac:dyDescent="0.35">
      <c r="C188" s="171" t="s">
        <v>506</v>
      </c>
      <c r="D188" s="172" t="s">
        <v>881</v>
      </c>
      <c r="E188" s="171" t="s">
        <v>1432</v>
      </c>
      <c r="F188" s="172" t="s">
        <v>1433</v>
      </c>
      <c r="G188" s="173" t="b">
        <f>FALSE()</f>
        <v>0</v>
      </c>
      <c r="H188" s="46" t="str">
        <f t="shared" si="7"/>
        <v>IT - Technology Solutions Centre</v>
      </c>
      <c r="I188" s="171" t="s">
        <v>1937</v>
      </c>
      <c r="J188" s="172" t="s">
        <v>1938</v>
      </c>
      <c r="K188" s="173" t="b">
        <f>FALSE()</f>
        <v>0</v>
      </c>
      <c r="L188" s="46" t="str">
        <f t="shared" si="6"/>
        <v>Athletics - Concessions</v>
      </c>
    </row>
    <row r="189" spans="3:12" ht="14.5" x14ac:dyDescent="0.35">
      <c r="C189" s="169" t="s">
        <v>507</v>
      </c>
      <c r="D189" s="170" t="s">
        <v>882</v>
      </c>
      <c r="E189" s="169" t="s">
        <v>1434</v>
      </c>
      <c r="F189" s="170" t="s">
        <v>1435</v>
      </c>
      <c r="G189" s="174" t="b">
        <f>FALSE()</f>
        <v>0</v>
      </c>
      <c r="H189" s="46" t="str">
        <f t="shared" si="7"/>
        <v>IT - IPV4</v>
      </c>
      <c r="I189" s="169" t="s">
        <v>1939</v>
      </c>
      <c r="J189" s="170" t="s">
        <v>1940</v>
      </c>
      <c r="K189" s="174" t="b">
        <f>FALSE()</f>
        <v>0</v>
      </c>
      <c r="L189" s="46" t="str">
        <f t="shared" si="6"/>
        <v>Athletics - Sales Shop</v>
      </c>
    </row>
    <row r="190" spans="3:12" ht="14.5" x14ac:dyDescent="0.35">
      <c r="C190" s="171" t="s">
        <v>508</v>
      </c>
      <c r="D190" s="172" t="s">
        <v>883</v>
      </c>
      <c r="E190" s="171" t="s">
        <v>1436</v>
      </c>
      <c r="F190" s="172" t="s">
        <v>1437</v>
      </c>
      <c r="G190" s="173" t="b">
        <f>FALSE()</f>
        <v>0</v>
      </c>
      <c r="H190" s="46" t="str">
        <f t="shared" si="7"/>
        <v>IT - Computer Purchases</v>
      </c>
      <c r="I190" s="171" t="s">
        <v>1941</v>
      </c>
      <c r="J190" s="172" t="s">
        <v>1942</v>
      </c>
      <c r="K190" s="173" t="b">
        <f>FALSE()</f>
        <v>0</v>
      </c>
      <c r="L190" s="46" t="str">
        <f t="shared" si="6"/>
        <v>Rec Services - Special Events</v>
      </c>
    </row>
    <row r="191" spans="3:12" ht="14.5" x14ac:dyDescent="0.35">
      <c r="C191" s="169" t="s">
        <v>509</v>
      </c>
      <c r="D191" s="170" t="s">
        <v>884</v>
      </c>
      <c r="E191" s="169" t="s">
        <v>1438</v>
      </c>
      <c r="F191" s="170" t="s">
        <v>1439</v>
      </c>
      <c r="G191" s="174" t="b">
        <f>FALSE()</f>
        <v>0</v>
      </c>
      <c r="H191" s="46" t="str">
        <f t="shared" si="7"/>
        <v>IT - Info Tech Fee</v>
      </c>
      <c r="I191" s="169" t="s">
        <v>1943</v>
      </c>
      <c r="J191" s="170" t="s">
        <v>1944</v>
      </c>
      <c r="K191" s="174" t="b">
        <f>TRUE()</f>
        <v>1</v>
      </c>
      <c r="L191" s="46" t="str">
        <f t="shared" si="6"/>
        <v>Closed - Do not use</v>
      </c>
    </row>
    <row r="192" spans="3:12" ht="14.5" x14ac:dyDescent="0.35">
      <c r="C192" s="171" t="s">
        <v>510</v>
      </c>
      <c r="D192" s="172" t="s">
        <v>885</v>
      </c>
      <c r="E192" s="171" t="s">
        <v>1440</v>
      </c>
      <c r="F192" s="172" t="s">
        <v>1441</v>
      </c>
      <c r="G192" s="173" t="b">
        <f>FALSE()</f>
        <v>0</v>
      </c>
      <c r="H192" s="46" t="str">
        <f t="shared" si="7"/>
        <v>IT - Media Services</v>
      </c>
      <c r="I192" s="171" t="s">
        <v>1945</v>
      </c>
      <c r="J192" s="172" t="s">
        <v>1946</v>
      </c>
      <c r="K192" s="173" t="b">
        <f>TRUE()</f>
        <v>1</v>
      </c>
      <c r="L192" s="46" t="str">
        <f t="shared" si="6"/>
        <v>Closed - Do not use</v>
      </c>
    </row>
    <row r="193" spans="3:12" ht="14.5" x14ac:dyDescent="0.35">
      <c r="C193" s="169" t="s">
        <v>511</v>
      </c>
      <c r="D193" s="170" t="s">
        <v>886</v>
      </c>
      <c r="E193" s="169" t="s">
        <v>1442</v>
      </c>
      <c r="F193" s="170" t="s">
        <v>1443</v>
      </c>
      <c r="G193" s="174" t="b">
        <f>FALSE()</f>
        <v>0</v>
      </c>
      <c r="H193" s="46" t="str">
        <f t="shared" si="7"/>
        <v>IT - Centre for Academic Technology</v>
      </c>
      <c r="I193" s="169" t="s">
        <v>1947</v>
      </c>
      <c r="J193" s="170" t="s">
        <v>1948</v>
      </c>
      <c r="K193" s="174" t="b">
        <f>TRUE()</f>
        <v>1</v>
      </c>
      <c r="L193" s="46" t="str">
        <f t="shared" si="6"/>
        <v>Closed - Do not use</v>
      </c>
    </row>
    <row r="194" spans="3:12" ht="14.5" x14ac:dyDescent="0.35">
      <c r="C194" s="171" t="s">
        <v>512</v>
      </c>
      <c r="D194" s="172" t="s">
        <v>887</v>
      </c>
      <c r="E194" s="171" t="s">
        <v>8850</v>
      </c>
      <c r="F194" s="172" t="s">
        <v>8851</v>
      </c>
      <c r="G194" s="173" t="b">
        <f>FALSE()</f>
        <v>0</v>
      </c>
      <c r="H194" s="46" t="str">
        <f t="shared" si="7"/>
        <v>IT – Rsch Storage Infrastructure</v>
      </c>
      <c r="I194" s="171" t="s">
        <v>1949</v>
      </c>
      <c r="J194" s="172" t="s">
        <v>1950</v>
      </c>
      <c r="K194" s="173" t="b">
        <f>TRUE()</f>
        <v>1</v>
      </c>
      <c r="L194" s="46" t="str">
        <f t="shared" si="6"/>
        <v>Closed - Do not use</v>
      </c>
    </row>
    <row r="195" spans="3:12" ht="14.5" x14ac:dyDescent="0.35">
      <c r="C195" s="169" t="s">
        <v>513</v>
      </c>
      <c r="D195" s="170" t="s">
        <v>888</v>
      </c>
      <c r="E195" s="169" t="s">
        <v>1444</v>
      </c>
      <c r="F195" s="170" t="s">
        <v>1445</v>
      </c>
      <c r="G195" s="174" t="b">
        <f>FALSE()</f>
        <v>0</v>
      </c>
      <c r="H195" s="46" t="str">
        <f t="shared" si="7"/>
        <v>Anc Business VPF - Parking</v>
      </c>
      <c r="I195" s="169" t="s">
        <v>1951</v>
      </c>
      <c r="J195" s="170" t="s">
        <v>1952</v>
      </c>
      <c r="K195" s="174" t="b">
        <f>TRUE()</f>
        <v>1</v>
      </c>
      <c r="L195" s="46" t="str">
        <f t="shared" ref="L195:L258" si="8">IF(K195=FALSE,J195,"Closed - Do not use")</f>
        <v>Closed - Do not use</v>
      </c>
    </row>
    <row r="196" spans="3:12" ht="14.5" x14ac:dyDescent="0.35">
      <c r="C196" s="171" t="s">
        <v>514</v>
      </c>
      <c r="D196" s="172" t="s">
        <v>889</v>
      </c>
      <c r="E196" s="171" t="s">
        <v>1446</v>
      </c>
      <c r="F196" s="172" t="s">
        <v>1447</v>
      </c>
      <c r="G196" s="173" t="b">
        <f>FALSE()</f>
        <v>0</v>
      </c>
      <c r="H196" s="46" t="str">
        <f t="shared" si="7"/>
        <v>Anc Business VPF - Printing</v>
      </c>
      <c r="I196" s="171" t="s">
        <v>1953</v>
      </c>
      <c r="J196" s="172" t="s">
        <v>1954</v>
      </c>
      <c r="K196" s="173" t="b">
        <f>TRUE()</f>
        <v>1</v>
      </c>
      <c r="L196" s="46" t="str">
        <f t="shared" si="8"/>
        <v>Closed - Do not use</v>
      </c>
    </row>
    <row r="197" spans="3:12" ht="14.5" x14ac:dyDescent="0.35">
      <c r="C197" s="169" t="s">
        <v>515</v>
      </c>
      <c r="D197" s="170" t="s">
        <v>890</v>
      </c>
      <c r="E197" s="169" t="s">
        <v>1448</v>
      </c>
      <c r="F197" s="170" t="s">
        <v>1449</v>
      </c>
      <c r="G197" s="174" t="b">
        <f>FALSE()</f>
        <v>0</v>
      </c>
      <c r="H197" s="46" t="str">
        <f t="shared" si="7"/>
        <v>Anc Business VPF - General</v>
      </c>
      <c r="I197" s="169" t="s">
        <v>1346</v>
      </c>
      <c r="J197" s="170" t="s">
        <v>1955</v>
      </c>
      <c r="K197" s="174" t="b">
        <f>TRUE()</f>
        <v>1</v>
      </c>
      <c r="L197" s="46" t="str">
        <f t="shared" si="8"/>
        <v>Closed - Do not use</v>
      </c>
    </row>
    <row r="198" spans="3:12" ht="14.5" x14ac:dyDescent="0.35">
      <c r="C198" s="171" t="s">
        <v>516</v>
      </c>
      <c r="D198" s="172" t="s">
        <v>891</v>
      </c>
      <c r="E198" s="171" t="s">
        <v>1450</v>
      </c>
      <c r="F198" s="172" t="s">
        <v>1451</v>
      </c>
      <c r="G198" s="173" t="b">
        <f>FALSE()</f>
        <v>0</v>
      </c>
      <c r="H198" s="46" t="str">
        <f t="shared" si="7"/>
        <v>Anc Business - Housing - Balmoral</v>
      </c>
      <c r="I198" s="171" t="s">
        <v>1956</v>
      </c>
      <c r="J198" s="172" t="s">
        <v>1957</v>
      </c>
      <c r="K198" s="173" t="b">
        <f>TRUE()</f>
        <v>1</v>
      </c>
      <c r="L198" s="46" t="str">
        <f t="shared" si="8"/>
        <v>Closed - Do not use</v>
      </c>
    </row>
    <row r="199" spans="3:12" ht="14.5" x14ac:dyDescent="0.35">
      <c r="C199" s="169" t="s">
        <v>517</v>
      </c>
      <c r="D199" s="170" t="s">
        <v>892</v>
      </c>
      <c r="E199" s="169" t="s">
        <v>1452</v>
      </c>
      <c r="F199" s="170" t="s">
        <v>1453</v>
      </c>
      <c r="G199" s="174" t="b">
        <f>TRUE()</f>
        <v>1</v>
      </c>
      <c r="H199" s="46" t="str">
        <f t="shared" si="7"/>
        <v>Closed - Do not use</v>
      </c>
      <c r="I199" s="169" t="s">
        <v>1958</v>
      </c>
      <c r="J199" s="170" t="s">
        <v>1959</v>
      </c>
      <c r="K199" s="174" t="b">
        <f>TRUE()</f>
        <v>1</v>
      </c>
      <c r="L199" s="46" t="str">
        <f t="shared" si="8"/>
        <v>Closed - Do not use</v>
      </c>
    </row>
    <row r="200" spans="3:12" ht="14.5" x14ac:dyDescent="0.35">
      <c r="C200" s="171" t="s">
        <v>518</v>
      </c>
      <c r="D200" s="172" t="s">
        <v>893</v>
      </c>
      <c r="E200" s="171" t="s">
        <v>1454</v>
      </c>
      <c r="F200" s="172" t="s">
        <v>1455</v>
      </c>
      <c r="G200" s="173" t="b">
        <f>TRUE()</f>
        <v>1</v>
      </c>
      <c r="H200" s="46" t="str">
        <f t="shared" si="7"/>
        <v>Closed - Do not use</v>
      </c>
      <c r="I200" s="171" t="s">
        <v>1960</v>
      </c>
      <c r="J200" s="172" t="s">
        <v>1961</v>
      </c>
      <c r="K200" s="173" t="b">
        <f>TRUE()</f>
        <v>1</v>
      </c>
      <c r="L200" s="46" t="str">
        <f t="shared" si="8"/>
        <v>Closed - Do not use</v>
      </c>
    </row>
    <row r="201" spans="3:12" ht="14.5" x14ac:dyDescent="0.35">
      <c r="C201" s="169" t="s">
        <v>519</v>
      </c>
      <c r="D201" s="170" t="s">
        <v>894</v>
      </c>
      <c r="E201" s="169" t="s">
        <v>1456</v>
      </c>
      <c r="F201" s="170" t="s">
        <v>1457</v>
      </c>
      <c r="G201" s="174" t="b">
        <f>FALSE()</f>
        <v>0</v>
      </c>
      <c r="H201" s="46" t="str">
        <f t="shared" si="7"/>
        <v>Anc Business - McFeetors Hall</v>
      </c>
      <c r="I201" s="169" t="s">
        <v>1962</v>
      </c>
      <c r="J201" s="170" t="s">
        <v>1963</v>
      </c>
      <c r="K201" s="174" t="b">
        <f>TRUE()</f>
        <v>1</v>
      </c>
      <c r="L201" s="46" t="str">
        <f t="shared" si="8"/>
        <v>Closed - Do not use</v>
      </c>
    </row>
    <row r="202" spans="3:12" ht="14.5" x14ac:dyDescent="0.35">
      <c r="C202" s="171" t="s">
        <v>520</v>
      </c>
      <c r="D202" s="172" t="s">
        <v>895</v>
      </c>
      <c r="E202" s="171" t="s">
        <v>1458</v>
      </c>
      <c r="F202" s="172" t="s">
        <v>1459</v>
      </c>
      <c r="G202" s="173" t="b">
        <f>TRUE()</f>
        <v>1</v>
      </c>
      <c r="H202" s="46" t="str">
        <f t="shared" ref="H202:H265" si="9">IF(G202=FALSE,F202,"Closed - Do not use")</f>
        <v>Closed - Do not use</v>
      </c>
      <c r="I202" s="171" t="s">
        <v>1964</v>
      </c>
      <c r="J202" s="172" t="s">
        <v>1965</v>
      </c>
      <c r="K202" s="173" t="b">
        <f>TRUE()</f>
        <v>1</v>
      </c>
      <c r="L202" s="46" t="str">
        <f t="shared" si="8"/>
        <v>Closed - Do not use</v>
      </c>
    </row>
    <row r="203" spans="3:12" ht="14.5" x14ac:dyDescent="0.35">
      <c r="C203" s="169" t="s">
        <v>521</v>
      </c>
      <c r="D203" s="170" t="s">
        <v>896</v>
      </c>
      <c r="E203" s="169" t="s">
        <v>1460</v>
      </c>
      <c r="F203" s="170" t="s">
        <v>1461</v>
      </c>
      <c r="G203" s="174" t="b">
        <f>FALSE()</f>
        <v>0</v>
      </c>
      <c r="H203" s="46" t="str">
        <f t="shared" si="9"/>
        <v>Anc Business - Residence Life Services</v>
      </c>
      <c r="I203" s="169" t="s">
        <v>1966</v>
      </c>
      <c r="J203" s="170" t="s">
        <v>1967</v>
      </c>
      <c r="K203" s="174" t="b">
        <f>TRUE()</f>
        <v>1</v>
      </c>
      <c r="L203" s="46" t="str">
        <f t="shared" si="8"/>
        <v>Closed - Do not use</v>
      </c>
    </row>
    <row r="204" spans="3:12" ht="14.5" x14ac:dyDescent="0.35">
      <c r="C204" s="171" t="s">
        <v>522</v>
      </c>
      <c r="D204" s="172" t="s">
        <v>897</v>
      </c>
      <c r="E204" s="171" t="s">
        <v>1462</v>
      </c>
      <c r="F204" s="172" t="s">
        <v>1463</v>
      </c>
      <c r="G204" s="173" t="b">
        <f>FALSE()</f>
        <v>0</v>
      </c>
      <c r="H204" s="46" t="str">
        <f t="shared" si="9"/>
        <v>Anc Business - Book Store</v>
      </c>
      <c r="I204" s="171" t="s">
        <v>1968</v>
      </c>
      <c r="J204" s="172" t="s">
        <v>1969</v>
      </c>
      <c r="K204" s="173" t="b">
        <f>TRUE()</f>
        <v>1</v>
      </c>
      <c r="L204" s="46" t="str">
        <f t="shared" si="8"/>
        <v>Closed - Do not use</v>
      </c>
    </row>
    <row r="205" spans="3:12" ht="14.5" x14ac:dyDescent="0.35">
      <c r="C205" s="169" t="s">
        <v>523</v>
      </c>
      <c r="D205" s="170" t="s">
        <v>898</v>
      </c>
      <c r="E205" s="169" t="s">
        <v>1464</v>
      </c>
      <c r="F205" s="170" t="s">
        <v>1465</v>
      </c>
      <c r="G205" s="174" t="b">
        <f>FALSE()</f>
        <v>0</v>
      </c>
      <c r="H205" s="46" t="str">
        <f t="shared" si="9"/>
        <v>Anc Business - Food Services</v>
      </c>
      <c r="I205" s="169" t="s">
        <v>1970</v>
      </c>
      <c r="J205" s="170" t="s">
        <v>1971</v>
      </c>
      <c r="K205" s="174" t="b">
        <f>TRUE()</f>
        <v>1</v>
      </c>
      <c r="L205" s="46" t="str">
        <f t="shared" si="8"/>
        <v>Closed - Do not use</v>
      </c>
    </row>
    <row r="206" spans="3:12" ht="14.5" x14ac:dyDescent="0.35">
      <c r="C206" s="171" t="s">
        <v>524</v>
      </c>
      <c r="D206" s="172" t="s">
        <v>899</v>
      </c>
      <c r="E206" s="171" t="s">
        <v>1466</v>
      </c>
      <c r="F206" s="172" t="s">
        <v>1467</v>
      </c>
      <c r="G206" s="173" t="b">
        <f>FALSE()</f>
        <v>0</v>
      </c>
      <c r="H206" s="46" t="str">
        <f t="shared" si="9"/>
        <v>Anc Business - Campus Living</v>
      </c>
      <c r="I206" s="171" t="s">
        <v>1972</v>
      </c>
      <c r="J206" s="172" t="s">
        <v>1973</v>
      </c>
      <c r="K206" s="173" t="b">
        <f>TRUE()</f>
        <v>1</v>
      </c>
      <c r="L206" s="46" t="str">
        <f t="shared" si="8"/>
        <v>Closed - Do not use</v>
      </c>
    </row>
    <row r="207" spans="3:12" ht="14.5" x14ac:dyDescent="0.35">
      <c r="C207" s="169" t="s">
        <v>525</v>
      </c>
      <c r="D207" s="170" t="s">
        <v>900</v>
      </c>
      <c r="E207" s="169" t="s">
        <v>1468</v>
      </c>
      <c r="F207" s="170" t="s">
        <v>1469</v>
      </c>
      <c r="G207" s="174" t="b">
        <f>FALSE()</f>
        <v>0</v>
      </c>
      <c r="H207" s="46" t="str">
        <f t="shared" si="9"/>
        <v>HR - General</v>
      </c>
      <c r="I207" s="169" t="s">
        <v>1974</v>
      </c>
      <c r="J207" s="170" t="s">
        <v>1975</v>
      </c>
      <c r="K207" s="174" t="b">
        <f>TRUE()</f>
        <v>1</v>
      </c>
      <c r="L207" s="46" t="str">
        <f t="shared" si="8"/>
        <v>Closed - Do not use</v>
      </c>
    </row>
    <row r="208" spans="3:12" ht="14.5" x14ac:dyDescent="0.35">
      <c r="C208" s="171" t="s">
        <v>526</v>
      </c>
      <c r="D208" s="172" t="s">
        <v>901</v>
      </c>
      <c r="E208" s="171" t="s">
        <v>1470</v>
      </c>
      <c r="F208" s="172" t="s">
        <v>1471</v>
      </c>
      <c r="G208" s="173" t="b">
        <f>FALSE()</f>
        <v>0</v>
      </c>
      <c r="H208" s="46" t="str">
        <f t="shared" si="9"/>
        <v>HR- Administered Funds</v>
      </c>
      <c r="I208" s="171" t="s">
        <v>1976</v>
      </c>
      <c r="J208" s="172" t="s">
        <v>1977</v>
      </c>
      <c r="K208" s="173" t="b">
        <f>TRUE()</f>
        <v>1</v>
      </c>
      <c r="L208" s="46" t="str">
        <f t="shared" si="8"/>
        <v>Closed - Do not use</v>
      </c>
    </row>
    <row r="209" spans="3:12" ht="14.5" x14ac:dyDescent="0.35">
      <c r="C209" s="169" t="s">
        <v>527</v>
      </c>
      <c r="D209" s="170" t="s">
        <v>902</v>
      </c>
      <c r="E209" s="169" t="s">
        <v>1472</v>
      </c>
      <c r="F209" s="170" t="s">
        <v>1473</v>
      </c>
      <c r="G209" s="174" t="b">
        <f>FALSE()</f>
        <v>0</v>
      </c>
      <c r="H209" s="46" t="str">
        <f t="shared" si="9"/>
        <v>HR - Human Rights &amp; Diversity</v>
      </c>
      <c r="I209" s="169" t="s">
        <v>1348</v>
      </c>
      <c r="J209" s="170" t="s">
        <v>1978</v>
      </c>
      <c r="K209" s="174" t="b">
        <f>TRUE()</f>
        <v>1</v>
      </c>
      <c r="L209" s="46" t="str">
        <f t="shared" si="8"/>
        <v>Closed - Do not use</v>
      </c>
    </row>
    <row r="210" spans="3:12" ht="14.5" x14ac:dyDescent="0.35">
      <c r="C210" s="171" t="s">
        <v>528</v>
      </c>
      <c r="D210" s="172" t="s">
        <v>903</v>
      </c>
      <c r="E210" s="171" t="s">
        <v>1474</v>
      </c>
      <c r="F210" s="172" t="s">
        <v>1475</v>
      </c>
      <c r="G210" s="173" t="b">
        <f>FALSE()</f>
        <v>0</v>
      </c>
      <c r="H210" s="46" t="str">
        <f t="shared" si="9"/>
        <v>HR - Search Committees</v>
      </c>
      <c r="I210" s="171" t="s">
        <v>1979</v>
      </c>
      <c r="J210" s="172" t="s">
        <v>1980</v>
      </c>
      <c r="K210" s="173" t="b">
        <f>TRUE()</f>
        <v>1</v>
      </c>
      <c r="L210" s="46" t="str">
        <f t="shared" si="8"/>
        <v>Closed - Do not use</v>
      </c>
    </row>
    <row r="211" spans="3:12" ht="14.5" x14ac:dyDescent="0.35">
      <c r="C211" s="169" t="s">
        <v>529</v>
      </c>
      <c r="D211" s="170" t="s">
        <v>904</v>
      </c>
      <c r="E211" s="169" t="s">
        <v>1476</v>
      </c>
      <c r="F211" s="170" t="s">
        <v>1477</v>
      </c>
      <c r="G211" s="174" t="b">
        <f>FALSE()</f>
        <v>0</v>
      </c>
      <c r="H211" s="46" t="str">
        <f t="shared" si="9"/>
        <v>Security</v>
      </c>
      <c r="I211" s="169" t="s">
        <v>1350</v>
      </c>
      <c r="J211" s="170" t="s">
        <v>1981</v>
      </c>
      <c r="K211" s="174" t="b">
        <f>TRUE()</f>
        <v>1</v>
      </c>
      <c r="L211" s="46" t="str">
        <f t="shared" si="8"/>
        <v>Closed - Do not use</v>
      </c>
    </row>
    <row r="212" spans="3:12" ht="14.5" x14ac:dyDescent="0.35">
      <c r="C212" s="171" t="s">
        <v>530</v>
      </c>
      <c r="D212" s="172" t="s">
        <v>905</v>
      </c>
      <c r="E212" s="171" t="s">
        <v>1478</v>
      </c>
      <c r="F212" s="172" t="s">
        <v>1479</v>
      </c>
      <c r="G212" s="173" t="b">
        <f>FALSE()</f>
        <v>0</v>
      </c>
      <c r="H212" s="46" t="str">
        <f t="shared" si="9"/>
        <v>Risk Mgmt &amp; Operational Audit</v>
      </c>
      <c r="I212" s="171" t="s">
        <v>1982</v>
      </c>
      <c r="J212" s="172" t="s">
        <v>1983</v>
      </c>
      <c r="K212" s="173" t="b">
        <f>TRUE()</f>
        <v>1</v>
      </c>
      <c r="L212" s="46" t="str">
        <f t="shared" si="8"/>
        <v>Closed - Do not use</v>
      </c>
    </row>
    <row r="213" spans="3:12" ht="14.5" x14ac:dyDescent="0.35">
      <c r="C213" s="169" t="s">
        <v>531</v>
      </c>
      <c r="D213" s="170" t="s">
        <v>906</v>
      </c>
      <c r="E213" s="169" t="s">
        <v>1480</v>
      </c>
      <c r="F213" s="170" t="s">
        <v>1481</v>
      </c>
      <c r="G213" s="174" t="b">
        <f>FALSE()</f>
        <v>0</v>
      </c>
      <c r="H213" s="46" t="str">
        <f t="shared" si="9"/>
        <v>Emergency Preparedness</v>
      </c>
      <c r="I213" s="169" t="s">
        <v>1352</v>
      </c>
      <c r="J213" s="170" t="s">
        <v>1984</v>
      </c>
      <c r="K213" s="174" t="b">
        <f>TRUE()</f>
        <v>1</v>
      </c>
      <c r="L213" s="46" t="str">
        <f t="shared" si="8"/>
        <v>Closed - Do not use</v>
      </c>
    </row>
    <row r="214" spans="3:12" ht="14.5" x14ac:dyDescent="0.35">
      <c r="C214" s="171" t="s">
        <v>532</v>
      </c>
      <c r="D214" s="172" t="s">
        <v>907</v>
      </c>
      <c r="E214" s="171" t="s">
        <v>1482</v>
      </c>
      <c r="F214" s="172" t="s">
        <v>1483</v>
      </c>
      <c r="G214" s="173" t="b">
        <f>FALSE()</f>
        <v>0</v>
      </c>
      <c r="H214" s="46" t="str">
        <f t="shared" si="9"/>
        <v>Safety</v>
      </c>
      <c r="I214" s="171" t="s">
        <v>1985</v>
      </c>
      <c r="J214" s="172" t="s">
        <v>1986</v>
      </c>
      <c r="K214" s="173" t="b">
        <f>TRUE()</f>
        <v>1</v>
      </c>
      <c r="L214" s="46" t="str">
        <f t="shared" si="8"/>
        <v>Closed - Do not use</v>
      </c>
    </row>
    <row r="215" spans="3:12" ht="14.5" x14ac:dyDescent="0.35">
      <c r="C215" s="169" t="s">
        <v>533</v>
      </c>
      <c r="D215" s="170" t="s">
        <v>908</v>
      </c>
      <c r="E215" s="169" t="s">
        <v>1484</v>
      </c>
      <c r="F215" s="170" t="s">
        <v>1485</v>
      </c>
      <c r="G215" s="174" t="b">
        <f>FALSE()</f>
        <v>0</v>
      </c>
      <c r="H215" s="46" t="str">
        <f t="shared" si="9"/>
        <v>Sustainability</v>
      </c>
      <c r="I215" s="169" t="s">
        <v>1354</v>
      </c>
      <c r="J215" s="170" t="s">
        <v>1987</v>
      </c>
      <c r="K215" s="174" t="b">
        <f>TRUE()</f>
        <v>1</v>
      </c>
      <c r="L215" s="46" t="str">
        <f t="shared" si="8"/>
        <v>Closed - Do not use</v>
      </c>
    </row>
    <row r="216" spans="3:12" ht="14.5" x14ac:dyDescent="0.35">
      <c r="C216" s="171" t="s">
        <v>534</v>
      </c>
      <c r="D216" s="172" t="s">
        <v>909</v>
      </c>
      <c r="E216" s="171" t="s">
        <v>1486</v>
      </c>
      <c r="F216" s="172" t="s">
        <v>1487</v>
      </c>
      <c r="G216" s="173" t="b">
        <f>FALSE()</f>
        <v>0</v>
      </c>
      <c r="H216" s="46" t="str">
        <f t="shared" si="9"/>
        <v>VP Research - General</v>
      </c>
      <c r="I216" s="171" t="s">
        <v>1988</v>
      </c>
      <c r="J216" s="172" t="s">
        <v>1989</v>
      </c>
      <c r="K216" s="173" t="b">
        <f>TRUE()</f>
        <v>1</v>
      </c>
      <c r="L216" s="46" t="str">
        <f t="shared" si="8"/>
        <v>Closed - Do not use</v>
      </c>
    </row>
    <row r="217" spans="3:12" ht="14.5" x14ac:dyDescent="0.35">
      <c r="C217" s="169" t="s">
        <v>535</v>
      </c>
      <c r="D217" s="170" t="s">
        <v>910</v>
      </c>
      <c r="E217" s="169" t="s">
        <v>1488</v>
      </c>
      <c r="F217" s="170" t="s">
        <v>1489</v>
      </c>
      <c r="G217" s="174" t="b">
        <f>FALSE()</f>
        <v>0</v>
      </c>
      <c r="H217" s="46" t="str">
        <f t="shared" si="9"/>
        <v>IUS Administration</v>
      </c>
      <c r="I217" s="169" t="s">
        <v>1356</v>
      </c>
      <c r="J217" s="170" t="s">
        <v>1990</v>
      </c>
      <c r="K217" s="174" t="b">
        <f>TRUE()</f>
        <v>1</v>
      </c>
      <c r="L217" s="46" t="str">
        <f t="shared" si="8"/>
        <v>Closed - Do not use</v>
      </c>
    </row>
    <row r="218" spans="3:12" ht="14.5" x14ac:dyDescent="0.35">
      <c r="C218" s="171" t="s">
        <v>536</v>
      </c>
      <c r="D218" s="172" t="s">
        <v>911</v>
      </c>
      <c r="E218" s="171" t="s">
        <v>1490</v>
      </c>
      <c r="F218" s="172" t="s">
        <v>1491</v>
      </c>
      <c r="G218" s="173" t="b">
        <f>TRUE()</f>
        <v>1</v>
      </c>
      <c r="H218" s="46" t="str">
        <f t="shared" si="9"/>
        <v>Closed - Do not use</v>
      </c>
      <c r="I218" s="171" t="s">
        <v>1991</v>
      </c>
      <c r="J218" s="172" t="s">
        <v>1992</v>
      </c>
      <c r="K218" s="173" t="b">
        <f>TRUE()</f>
        <v>1</v>
      </c>
      <c r="L218" s="46" t="str">
        <f t="shared" si="8"/>
        <v>Closed - Do not use</v>
      </c>
    </row>
    <row r="219" spans="3:12" ht="14.5" x14ac:dyDescent="0.35">
      <c r="C219" s="169" t="s">
        <v>537</v>
      </c>
      <c r="D219" s="170" t="s">
        <v>912</v>
      </c>
      <c r="E219" s="169" t="s">
        <v>1492</v>
      </c>
      <c r="F219" s="170" t="s">
        <v>1493</v>
      </c>
      <c r="G219" s="174" t="b">
        <f>FALSE()</f>
        <v>0</v>
      </c>
      <c r="H219" s="46" t="str">
        <f t="shared" si="9"/>
        <v>Vivarium</v>
      </c>
      <c r="I219" s="169" t="s">
        <v>1358</v>
      </c>
      <c r="J219" s="170" t="s">
        <v>1993</v>
      </c>
      <c r="K219" s="174" t="b">
        <f>TRUE()</f>
        <v>1</v>
      </c>
      <c r="L219" s="46" t="str">
        <f t="shared" si="8"/>
        <v>Closed - Do not use</v>
      </c>
    </row>
    <row r="220" spans="3:12" ht="14.5" x14ac:dyDescent="0.35">
      <c r="C220" s="171" t="s">
        <v>538</v>
      </c>
      <c r="D220" s="172" t="s">
        <v>913</v>
      </c>
      <c r="E220" s="171" t="s">
        <v>1494</v>
      </c>
      <c r="F220" s="172" t="s">
        <v>1495</v>
      </c>
      <c r="G220" s="173" t="b">
        <f>FALSE()</f>
        <v>0</v>
      </c>
      <c r="H220" s="46" t="str">
        <f t="shared" si="9"/>
        <v>VP Research - UW Research</v>
      </c>
      <c r="I220" s="171" t="s">
        <v>1994</v>
      </c>
      <c r="J220" s="172" t="s">
        <v>1995</v>
      </c>
      <c r="K220" s="173" t="b">
        <f>TRUE()</f>
        <v>1</v>
      </c>
      <c r="L220" s="46" t="str">
        <f t="shared" si="8"/>
        <v>Closed - Do not use</v>
      </c>
    </row>
    <row r="221" spans="3:12" ht="14.5" x14ac:dyDescent="0.35">
      <c r="C221" s="169" t="s">
        <v>539</v>
      </c>
      <c r="D221" s="170" t="s">
        <v>914</v>
      </c>
      <c r="E221" s="169" t="s">
        <v>1496</v>
      </c>
      <c r="F221" s="170" t="s">
        <v>1497</v>
      </c>
      <c r="G221" s="174" t="b">
        <f>FALSE()</f>
        <v>0</v>
      </c>
      <c r="H221" s="46" t="str">
        <f t="shared" si="9"/>
        <v>VP Research - Contract Recoveries</v>
      </c>
      <c r="I221" s="169" t="s">
        <v>1360</v>
      </c>
      <c r="J221" s="170" t="s">
        <v>1948</v>
      </c>
      <c r="K221" s="174" t="b">
        <f>TRUE()</f>
        <v>1</v>
      </c>
      <c r="L221" s="46" t="str">
        <f t="shared" si="8"/>
        <v>Closed - Do not use</v>
      </c>
    </row>
    <row r="222" spans="3:12" ht="14.5" x14ac:dyDescent="0.35">
      <c r="C222" s="171" t="s">
        <v>540</v>
      </c>
      <c r="D222" s="172" t="s">
        <v>915</v>
      </c>
      <c r="E222" s="171" t="s">
        <v>1498</v>
      </c>
      <c r="F222" s="172" t="s">
        <v>1499</v>
      </c>
      <c r="G222" s="173" t="b">
        <f>FALSE()</f>
        <v>0</v>
      </c>
      <c r="H222" s="46" t="str">
        <f t="shared" si="9"/>
        <v>VP Research - Internal Research Grants</v>
      </c>
      <c r="I222" s="171" t="s">
        <v>1996</v>
      </c>
      <c r="J222" s="172" t="s">
        <v>1997</v>
      </c>
      <c r="K222" s="173" t="b">
        <f>TRUE()</f>
        <v>1</v>
      </c>
      <c r="L222" s="46" t="str">
        <f t="shared" si="8"/>
        <v>Closed - Do not use</v>
      </c>
    </row>
    <row r="223" spans="3:12" ht="14.5" x14ac:dyDescent="0.35">
      <c r="C223" s="169" t="s">
        <v>541</v>
      </c>
      <c r="D223" s="170" t="s">
        <v>916</v>
      </c>
      <c r="E223" s="169" t="s">
        <v>1500</v>
      </c>
      <c r="F223" s="170" t="s">
        <v>1501</v>
      </c>
      <c r="G223" s="174" t="b">
        <f>FALSE()</f>
        <v>0</v>
      </c>
      <c r="H223" s="46" t="str">
        <f t="shared" si="9"/>
        <v>Engagement</v>
      </c>
      <c r="I223" s="169" t="s">
        <v>1362</v>
      </c>
      <c r="J223" s="170" t="s">
        <v>1998</v>
      </c>
      <c r="K223" s="174" t="b">
        <f>TRUE()</f>
        <v>1</v>
      </c>
      <c r="L223" s="46" t="str">
        <f t="shared" si="8"/>
        <v>Closed - Do not use</v>
      </c>
    </row>
    <row r="224" spans="3:12" ht="14.5" x14ac:dyDescent="0.35">
      <c r="C224" s="171" t="s">
        <v>542</v>
      </c>
      <c r="D224" s="172" t="s">
        <v>917</v>
      </c>
      <c r="E224" s="171" t="s">
        <v>1502</v>
      </c>
      <c r="F224" s="172" t="s">
        <v>1503</v>
      </c>
      <c r="G224" s="173" t="b">
        <f>FALSE()</f>
        <v>0</v>
      </c>
      <c r="H224" s="46" t="str">
        <f t="shared" si="9"/>
        <v>Engagement- Reunions</v>
      </c>
      <c r="I224" s="171" t="s">
        <v>1999</v>
      </c>
      <c r="J224" s="172" t="s">
        <v>2000</v>
      </c>
      <c r="K224" s="173" t="b">
        <f>TRUE()</f>
        <v>1</v>
      </c>
      <c r="L224" s="46" t="str">
        <f t="shared" si="8"/>
        <v>Closed - Do not use</v>
      </c>
    </row>
    <row r="225" spans="3:12" ht="14.5" x14ac:dyDescent="0.35">
      <c r="C225" s="169" t="s">
        <v>543</v>
      </c>
      <c r="D225" s="170" t="s">
        <v>918</v>
      </c>
      <c r="E225" s="169" t="s">
        <v>1504</v>
      </c>
      <c r="F225" s="170" t="s">
        <v>1505</v>
      </c>
      <c r="G225" s="174" t="b">
        <f>FALSE()</f>
        <v>0</v>
      </c>
      <c r="H225" s="46" t="str">
        <f t="shared" si="9"/>
        <v>Indigenous  Advisory Circle</v>
      </c>
      <c r="I225" s="169" t="s">
        <v>1364</v>
      </c>
      <c r="J225" s="170" t="s">
        <v>2001</v>
      </c>
      <c r="K225" s="174" t="b">
        <f>TRUE()</f>
        <v>1</v>
      </c>
      <c r="L225" s="46" t="str">
        <f t="shared" si="8"/>
        <v>Closed - Do not use</v>
      </c>
    </row>
    <row r="226" spans="3:12" ht="14.5" x14ac:dyDescent="0.35">
      <c r="C226" s="171" t="s">
        <v>544</v>
      </c>
      <c r="D226" s="172" t="s">
        <v>919</v>
      </c>
      <c r="E226" s="171" t="s">
        <v>1506</v>
      </c>
      <c r="F226" s="172" t="s">
        <v>1507</v>
      </c>
      <c r="G226" s="173" t="b">
        <f>FALSE()</f>
        <v>0</v>
      </c>
      <c r="H226" s="46" t="str">
        <f t="shared" si="9"/>
        <v>Indigenous Engagement</v>
      </c>
      <c r="I226" s="171" t="s">
        <v>2002</v>
      </c>
      <c r="J226" s="172" t="s">
        <v>2003</v>
      </c>
      <c r="K226" s="173" t="b">
        <f>TRUE()</f>
        <v>1</v>
      </c>
      <c r="L226" s="46" t="str">
        <f t="shared" si="8"/>
        <v>Closed - Do not use</v>
      </c>
    </row>
    <row r="227" spans="3:12" ht="14.5" x14ac:dyDescent="0.35">
      <c r="C227" s="169" t="s">
        <v>545</v>
      </c>
      <c r="D227" s="170" t="s">
        <v>920</v>
      </c>
      <c r="E227" s="169" t="s">
        <v>1508</v>
      </c>
      <c r="F227" s="170" t="s">
        <v>1509</v>
      </c>
      <c r="G227" s="174" t="b">
        <f>FALSE()</f>
        <v>0</v>
      </c>
      <c r="H227" s="46" t="str">
        <f t="shared" si="9"/>
        <v>Indigenous Contingency</v>
      </c>
      <c r="I227" s="169" t="s">
        <v>2004</v>
      </c>
      <c r="J227" s="170" t="s">
        <v>2005</v>
      </c>
      <c r="K227" s="174" t="b">
        <f>TRUE()</f>
        <v>1</v>
      </c>
      <c r="L227" s="46" t="str">
        <f t="shared" si="8"/>
        <v>Closed - Do not use</v>
      </c>
    </row>
    <row r="228" spans="3:12" ht="14.5" x14ac:dyDescent="0.35">
      <c r="C228" s="171" t="s">
        <v>546</v>
      </c>
      <c r="D228" s="172" t="s">
        <v>921</v>
      </c>
      <c r="E228" s="171" t="s">
        <v>1510</v>
      </c>
      <c r="F228" s="172" t="s">
        <v>1511</v>
      </c>
      <c r="G228" s="173" t="b">
        <f>FALSE()</f>
        <v>0</v>
      </c>
      <c r="H228" s="46" t="str">
        <f t="shared" si="9"/>
        <v>Marketing &amp; Communication</v>
      </c>
      <c r="I228" s="171" t="s">
        <v>2006</v>
      </c>
      <c r="J228" s="172" t="s">
        <v>2007</v>
      </c>
      <c r="K228" s="173" t="b">
        <f>TRUE()</f>
        <v>1</v>
      </c>
      <c r="L228" s="46" t="str">
        <f t="shared" si="8"/>
        <v>Closed - Do not use</v>
      </c>
    </row>
    <row r="229" spans="3:12" ht="14.5" x14ac:dyDescent="0.35">
      <c r="C229" s="169" t="s">
        <v>547</v>
      </c>
      <c r="D229" s="170" t="s">
        <v>922</v>
      </c>
      <c r="E229" s="169" t="s">
        <v>1512</v>
      </c>
      <c r="F229" s="170" t="s">
        <v>1513</v>
      </c>
      <c r="G229" s="174" t="b">
        <f>FALSE()</f>
        <v>0</v>
      </c>
      <c r="H229" s="46" t="str">
        <f t="shared" si="9"/>
        <v>Fundraising - Development</v>
      </c>
      <c r="I229" s="169" t="s">
        <v>1366</v>
      </c>
      <c r="J229" s="170" t="s">
        <v>2008</v>
      </c>
      <c r="K229" s="174" t="b">
        <f>TRUE()</f>
        <v>1</v>
      </c>
      <c r="L229" s="46" t="str">
        <f t="shared" si="8"/>
        <v>Closed - Do not use</v>
      </c>
    </row>
    <row r="230" spans="3:12" ht="14.5" x14ac:dyDescent="0.35">
      <c r="C230" s="171" t="s">
        <v>548</v>
      </c>
      <c r="D230" s="172" t="s">
        <v>923</v>
      </c>
      <c r="E230" s="171" t="s">
        <v>1514</v>
      </c>
      <c r="F230" s="172" t="s">
        <v>1515</v>
      </c>
      <c r="G230" s="173" t="b">
        <f>FALSE()</f>
        <v>0</v>
      </c>
      <c r="H230" s="46" t="str">
        <f t="shared" si="9"/>
        <v>Fundraising - Advancement Services</v>
      </c>
      <c r="I230" s="171" t="s">
        <v>2009</v>
      </c>
      <c r="J230" s="172" t="s">
        <v>2010</v>
      </c>
      <c r="K230" s="173" t="b">
        <f>TRUE()</f>
        <v>1</v>
      </c>
      <c r="L230" s="46" t="str">
        <f t="shared" si="8"/>
        <v>Closed - Do not use</v>
      </c>
    </row>
    <row r="231" spans="3:12" ht="14.5" x14ac:dyDescent="0.35">
      <c r="C231" s="169" t="s">
        <v>549</v>
      </c>
      <c r="D231" s="170" t="s">
        <v>924</v>
      </c>
      <c r="E231" s="169" t="s">
        <v>1516</v>
      </c>
      <c r="F231" s="170" t="s">
        <v>1517</v>
      </c>
      <c r="G231" s="174" t="b">
        <f>FALSE()</f>
        <v>0</v>
      </c>
      <c r="H231" s="46" t="str">
        <f t="shared" si="9"/>
        <v>Alumni Affairs</v>
      </c>
      <c r="I231" s="169" t="s">
        <v>2011</v>
      </c>
      <c r="J231" s="170" t="s">
        <v>2012</v>
      </c>
      <c r="K231" s="174" t="b">
        <f>TRUE()</f>
        <v>1</v>
      </c>
      <c r="L231" s="46" t="str">
        <f t="shared" si="8"/>
        <v>Closed - Do not use</v>
      </c>
    </row>
    <row r="232" spans="3:12" ht="14.5" x14ac:dyDescent="0.35">
      <c r="C232" s="171" t="s">
        <v>550</v>
      </c>
      <c r="D232" s="172" t="s">
        <v>925</v>
      </c>
      <c r="E232" s="171" t="s">
        <v>1518</v>
      </c>
      <c r="F232" s="172" t="s">
        <v>1519</v>
      </c>
      <c r="G232" s="173" t="b">
        <f>FALSE()</f>
        <v>0</v>
      </c>
      <c r="H232" s="46" t="str">
        <f t="shared" si="9"/>
        <v>Alumni Affairs - Database Systems</v>
      </c>
      <c r="I232" s="171" t="s">
        <v>2013</v>
      </c>
      <c r="J232" s="172" t="s">
        <v>2014</v>
      </c>
      <c r="K232" s="173" t="b">
        <f>TRUE()</f>
        <v>1</v>
      </c>
      <c r="L232" s="46" t="str">
        <f t="shared" si="8"/>
        <v>Closed - Do not use</v>
      </c>
    </row>
    <row r="233" spans="3:12" ht="14.5" x14ac:dyDescent="0.35">
      <c r="C233" s="169" t="s">
        <v>551</v>
      </c>
      <c r="D233" s="170" t="s">
        <v>926</v>
      </c>
      <c r="E233" s="169" t="s">
        <v>1520</v>
      </c>
      <c r="F233" s="170" t="s">
        <v>1521</v>
      </c>
      <c r="G233" s="174" t="b">
        <f>TRUE()</f>
        <v>1</v>
      </c>
      <c r="H233" s="46" t="str">
        <f t="shared" si="9"/>
        <v>Closed - Do not use</v>
      </c>
      <c r="I233" s="169" t="s">
        <v>2015</v>
      </c>
      <c r="J233" s="170" t="s">
        <v>2016</v>
      </c>
      <c r="K233" s="174" t="b">
        <f>TRUE()</f>
        <v>1</v>
      </c>
      <c r="L233" s="46" t="str">
        <f t="shared" si="8"/>
        <v>Closed - Do not use</v>
      </c>
    </row>
    <row r="234" spans="3:12" ht="14.5" x14ac:dyDescent="0.35">
      <c r="C234" s="171" t="s">
        <v>552</v>
      </c>
      <c r="D234" s="172" t="s">
        <v>927</v>
      </c>
      <c r="E234" s="171" t="s">
        <v>1522</v>
      </c>
      <c r="F234" s="172" t="s">
        <v>1523</v>
      </c>
      <c r="G234" s="173" t="b">
        <f>TRUE()</f>
        <v>1</v>
      </c>
      <c r="H234" s="46" t="str">
        <f t="shared" si="9"/>
        <v>Closed - Do not use</v>
      </c>
      <c r="I234" s="171" t="s">
        <v>2017</v>
      </c>
      <c r="J234" s="172" t="s">
        <v>2018</v>
      </c>
      <c r="K234" s="173" t="b">
        <f>TRUE()</f>
        <v>1</v>
      </c>
      <c r="L234" s="46" t="str">
        <f t="shared" si="8"/>
        <v>Closed - Do not use</v>
      </c>
    </row>
    <row r="235" spans="3:12" ht="14.5" x14ac:dyDescent="0.35">
      <c r="C235" s="169" t="s">
        <v>553</v>
      </c>
      <c r="D235" s="170" t="s">
        <v>928</v>
      </c>
      <c r="E235" s="169" t="s">
        <v>1524</v>
      </c>
      <c r="F235" s="170" t="s">
        <v>1525</v>
      </c>
      <c r="G235" s="174" t="b">
        <f>FALSE()</f>
        <v>0</v>
      </c>
      <c r="H235" s="46" t="str">
        <f t="shared" si="9"/>
        <v>Comm Affairs - Wii chiiwaakanak</v>
      </c>
      <c r="I235" s="169" t="s">
        <v>2019</v>
      </c>
      <c r="J235" s="170" t="s">
        <v>2020</v>
      </c>
      <c r="K235" s="174" t="b">
        <f>TRUE()</f>
        <v>1</v>
      </c>
      <c r="L235" s="46" t="str">
        <f t="shared" si="8"/>
        <v>Closed - Do not use</v>
      </c>
    </row>
    <row r="236" spans="3:12" ht="14.5" x14ac:dyDescent="0.35">
      <c r="C236" s="171" t="s">
        <v>554</v>
      </c>
      <c r="D236" s="172" t="s">
        <v>929</v>
      </c>
      <c r="E236" s="171" t="s">
        <v>1526</v>
      </c>
      <c r="F236" s="172" t="s">
        <v>1527</v>
      </c>
      <c r="G236" s="173" t="b">
        <f>FALSE()</f>
        <v>0</v>
      </c>
      <c r="H236" s="46" t="str">
        <f t="shared" si="9"/>
        <v>Events - University</v>
      </c>
      <c r="I236" s="171" t="s">
        <v>2021</v>
      </c>
      <c r="J236" s="172" t="s">
        <v>2022</v>
      </c>
      <c r="K236" s="173" t="b">
        <f>TRUE()</f>
        <v>1</v>
      </c>
      <c r="L236" s="46" t="str">
        <f t="shared" si="8"/>
        <v>Closed - Do not use</v>
      </c>
    </row>
    <row r="237" spans="3:12" ht="14.5" x14ac:dyDescent="0.35">
      <c r="C237" s="169" t="s">
        <v>555</v>
      </c>
      <c r="D237" s="170" t="s">
        <v>8826</v>
      </c>
      <c r="E237" s="169" t="s">
        <v>1528</v>
      </c>
      <c r="F237" s="170" t="s">
        <v>1529</v>
      </c>
      <c r="G237" s="174" t="b">
        <f>FALSE()</f>
        <v>0</v>
      </c>
      <c r="H237" s="46" t="str">
        <f t="shared" si="9"/>
        <v>Events - Conference Services</v>
      </c>
      <c r="I237" s="169" t="s">
        <v>2023</v>
      </c>
      <c r="J237" s="170" t="s">
        <v>2024</v>
      </c>
      <c r="K237" s="174" t="b">
        <f>TRUE()</f>
        <v>1</v>
      </c>
      <c r="L237" s="46" t="str">
        <f t="shared" si="8"/>
        <v>Closed - Do not use</v>
      </c>
    </row>
    <row r="238" spans="3:12" ht="14.5" x14ac:dyDescent="0.35">
      <c r="C238" s="171" t="s">
        <v>556</v>
      </c>
      <c r="D238" s="172" t="s">
        <v>8827</v>
      </c>
      <c r="E238" s="171" t="s">
        <v>8282</v>
      </c>
      <c r="F238" s="172" t="s">
        <v>8852</v>
      </c>
      <c r="G238" s="173" t="b">
        <f>FALSE()</f>
        <v>0</v>
      </c>
      <c r="H238" s="46" t="str">
        <f t="shared" si="9"/>
        <v>Vacancy Management - Salary Adjustments</v>
      </c>
      <c r="I238" s="171" t="s">
        <v>2025</v>
      </c>
      <c r="J238" s="172" t="s">
        <v>2026</v>
      </c>
      <c r="K238" s="173" t="b">
        <f>TRUE()</f>
        <v>1</v>
      </c>
      <c r="L238" s="46" t="str">
        <f t="shared" si="8"/>
        <v>Closed - Do not use</v>
      </c>
    </row>
    <row r="239" spans="3:12" ht="14.5" x14ac:dyDescent="0.35">
      <c r="C239" s="169" t="s">
        <v>557</v>
      </c>
      <c r="D239" s="170" t="s">
        <v>8828</v>
      </c>
      <c r="E239" s="169" t="s">
        <v>8286</v>
      </c>
      <c r="F239" s="170" t="s">
        <v>8853</v>
      </c>
      <c r="G239" s="174" t="b">
        <f>FALSE()</f>
        <v>0</v>
      </c>
      <c r="H239" s="46" t="str">
        <f t="shared" si="9"/>
        <v>Vacancy Management - Unfilled Positions</v>
      </c>
      <c r="I239" s="169" t="s">
        <v>2027</v>
      </c>
      <c r="J239" s="170" t="s">
        <v>2028</v>
      </c>
      <c r="K239" s="174" t="b">
        <f>TRUE()</f>
        <v>1</v>
      </c>
      <c r="L239" s="46" t="str">
        <f t="shared" si="8"/>
        <v>Closed - Do not use</v>
      </c>
    </row>
    <row r="240" spans="3:12" ht="14.5" x14ac:dyDescent="0.35">
      <c r="C240" s="171" t="s">
        <v>558</v>
      </c>
      <c r="D240" s="172" t="s">
        <v>8829</v>
      </c>
      <c r="E240" s="171" t="s">
        <v>1530</v>
      </c>
      <c r="F240" s="172" t="s">
        <v>8854</v>
      </c>
      <c r="G240" s="173" t="b">
        <f>FALSE()</f>
        <v>0</v>
      </c>
      <c r="H240" s="46" t="str">
        <f t="shared" si="9"/>
        <v>Vacancy Management - Vacant Positions</v>
      </c>
      <c r="I240" s="171" t="s">
        <v>2029</v>
      </c>
      <c r="J240" s="172" t="s">
        <v>2030</v>
      </c>
      <c r="K240" s="173" t="b">
        <f>TRUE()</f>
        <v>1</v>
      </c>
      <c r="L240" s="46" t="str">
        <f t="shared" si="8"/>
        <v>Closed - Do not use</v>
      </c>
    </row>
    <row r="241" spans="3:12" ht="14.5" x14ac:dyDescent="0.35">
      <c r="C241" s="169" t="s">
        <v>559</v>
      </c>
      <c r="D241" s="170" t="s">
        <v>8830</v>
      </c>
      <c r="E241" s="169" t="s">
        <v>1531</v>
      </c>
      <c r="F241" s="170" t="s">
        <v>8855</v>
      </c>
      <c r="G241" s="174" t="b">
        <f>FALSE()</f>
        <v>0</v>
      </c>
      <c r="H241" s="46" t="str">
        <f t="shared" si="9"/>
        <v>Univ Wide - Strategic Initiatives Unalloc</v>
      </c>
      <c r="I241" s="169" t="s">
        <v>2031</v>
      </c>
      <c r="J241" s="170" t="s">
        <v>2032</v>
      </c>
      <c r="K241" s="174" t="b">
        <f>TRUE()</f>
        <v>1</v>
      </c>
      <c r="L241" s="46" t="str">
        <f t="shared" si="8"/>
        <v>Closed - Do not use</v>
      </c>
    </row>
    <row r="242" spans="3:12" ht="14.5" x14ac:dyDescent="0.35">
      <c r="C242" s="171" t="s">
        <v>560</v>
      </c>
      <c r="D242" s="172" t="s">
        <v>8831</v>
      </c>
      <c r="E242" s="171" t="s">
        <v>1532</v>
      </c>
      <c r="F242" s="172" t="s">
        <v>1533</v>
      </c>
      <c r="G242" s="173" t="b">
        <f>FALSE()</f>
        <v>0</v>
      </c>
      <c r="H242" s="46" t="str">
        <f t="shared" si="9"/>
        <v>Univ Wide - Income</v>
      </c>
      <c r="I242" s="171" t="s">
        <v>2033</v>
      </c>
      <c r="J242" s="172" t="s">
        <v>2034</v>
      </c>
      <c r="K242" s="173" t="b">
        <f>TRUE()</f>
        <v>1</v>
      </c>
      <c r="L242" s="46" t="str">
        <f t="shared" si="8"/>
        <v>Closed - Do not use</v>
      </c>
    </row>
    <row r="243" spans="3:12" ht="14.5" x14ac:dyDescent="0.35">
      <c r="C243" s="169" t="s">
        <v>561</v>
      </c>
      <c r="D243" s="170" t="s">
        <v>930</v>
      </c>
      <c r="E243" s="169" t="s">
        <v>1534</v>
      </c>
      <c r="F243" s="170" t="s">
        <v>8856</v>
      </c>
      <c r="G243" s="174" t="b">
        <f>FALSE()</f>
        <v>0</v>
      </c>
      <c r="H243" s="46" t="str">
        <f t="shared" si="9"/>
        <v>Univ Wide - Amort &amp; Capitalization</v>
      </c>
      <c r="I243" s="169" t="s">
        <v>2035</v>
      </c>
      <c r="J243" s="170" t="s">
        <v>2036</v>
      </c>
      <c r="K243" s="174" t="b">
        <f>TRUE()</f>
        <v>1</v>
      </c>
      <c r="L243" s="46" t="str">
        <f t="shared" si="8"/>
        <v>Closed - Do not use</v>
      </c>
    </row>
    <row r="244" spans="3:12" ht="14.5" x14ac:dyDescent="0.35">
      <c r="C244" s="171" t="s">
        <v>562</v>
      </c>
      <c r="D244" s="172" t="s">
        <v>931</v>
      </c>
      <c r="E244" s="171" t="s">
        <v>1535</v>
      </c>
      <c r="F244" s="172" t="s">
        <v>8857</v>
      </c>
      <c r="G244" s="173" t="b">
        <f>FALSE()</f>
        <v>0</v>
      </c>
      <c r="H244" s="46" t="str">
        <f t="shared" si="9"/>
        <v>Univ Wide - Administrative Support</v>
      </c>
      <c r="I244" s="171" t="s">
        <v>1376</v>
      </c>
      <c r="J244" s="172" t="s">
        <v>2037</v>
      </c>
      <c r="K244" s="173" t="b">
        <f>FALSE()</f>
        <v>0</v>
      </c>
      <c r="L244" s="46" t="str">
        <f t="shared" si="8"/>
        <v>Fitness Programs</v>
      </c>
    </row>
    <row r="245" spans="3:12" ht="14.5" x14ac:dyDescent="0.35">
      <c r="C245" s="169" t="s">
        <v>563</v>
      </c>
      <c r="D245" s="170" t="s">
        <v>932</v>
      </c>
      <c r="E245" s="169" t="s">
        <v>1536</v>
      </c>
      <c r="F245" s="170" t="s">
        <v>1537</v>
      </c>
      <c r="G245" s="174" t="b">
        <f>FALSE()</f>
        <v>0</v>
      </c>
      <c r="H245" s="46" t="str">
        <f t="shared" si="9"/>
        <v>Univ Wide - Board Of Regents</v>
      </c>
      <c r="I245" s="169" t="s">
        <v>2038</v>
      </c>
      <c r="J245" s="170" t="s">
        <v>2039</v>
      </c>
      <c r="K245" s="174" t="b">
        <f>FALSE()</f>
        <v>0</v>
      </c>
      <c r="L245" s="46" t="str">
        <f t="shared" si="8"/>
        <v>Fort Garry Men's  BB  League</v>
      </c>
    </row>
    <row r="246" spans="3:12" ht="14.5" x14ac:dyDescent="0.35">
      <c r="C246" s="171" t="s">
        <v>564</v>
      </c>
      <c r="D246" s="172" t="s">
        <v>933</v>
      </c>
      <c r="E246" s="171" t="s">
        <v>1538</v>
      </c>
      <c r="F246" s="172" t="s">
        <v>1539</v>
      </c>
      <c r="G246" s="173" t="b">
        <f>FALSE()</f>
        <v>0</v>
      </c>
      <c r="H246" s="46" t="str">
        <f t="shared" si="9"/>
        <v>Univ Wide - UWCRC Support</v>
      </c>
      <c r="I246" s="171" t="s">
        <v>1378</v>
      </c>
      <c r="J246" s="172" t="s">
        <v>2040</v>
      </c>
      <c r="K246" s="173" t="b">
        <f>FALSE()</f>
        <v>0</v>
      </c>
      <c r="L246" s="46" t="str">
        <f t="shared" si="8"/>
        <v>55 Plus Fitness Prog</v>
      </c>
    </row>
    <row r="247" spans="3:12" ht="14.5" x14ac:dyDescent="0.35">
      <c r="C247" s="169" t="s">
        <v>565</v>
      </c>
      <c r="D247" s="170" t="s">
        <v>934</v>
      </c>
      <c r="E247" s="169" t="s">
        <v>1540</v>
      </c>
      <c r="F247" s="170" t="s">
        <v>1541</v>
      </c>
      <c r="G247" s="174" t="b">
        <f>FALSE()</f>
        <v>0</v>
      </c>
      <c r="H247" s="46" t="str">
        <f t="shared" si="9"/>
        <v>Univ Wide - Deferred Std Revenue</v>
      </c>
      <c r="I247" s="169" t="s">
        <v>2041</v>
      </c>
      <c r="J247" s="170" t="s">
        <v>2042</v>
      </c>
      <c r="K247" s="174" t="b">
        <f>FALSE()</f>
        <v>0</v>
      </c>
      <c r="L247" s="46" t="str">
        <f t="shared" si="8"/>
        <v>Mini-Soccer Program</v>
      </c>
    </row>
    <row r="248" spans="3:12" ht="14.5" x14ac:dyDescent="0.35">
      <c r="C248" s="171" t="s">
        <v>566</v>
      </c>
      <c r="D248" s="172" t="s">
        <v>935</v>
      </c>
      <c r="E248" s="171" t="s">
        <v>1542</v>
      </c>
      <c r="F248" s="172" t="s">
        <v>1543</v>
      </c>
      <c r="G248" s="173" t="b">
        <f>FALSE()</f>
        <v>0</v>
      </c>
      <c r="H248" s="46" t="str">
        <f t="shared" si="9"/>
        <v>Univ Wide - LTD Annual Pension Costs</v>
      </c>
      <c r="I248" s="171" t="s">
        <v>2043</v>
      </c>
      <c r="J248" s="172" t="s">
        <v>2044</v>
      </c>
      <c r="K248" s="173" t="b">
        <f>FALSE()</f>
        <v>0</v>
      </c>
      <c r="L248" s="46" t="str">
        <f t="shared" si="8"/>
        <v>FFB Inner City Jr Wesmen</v>
      </c>
    </row>
    <row r="249" spans="3:12" ht="14.5" x14ac:dyDescent="0.35">
      <c r="C249" s="169" t="s">
        <v>567</v>
      </c>
      <c r="D249" s="170" t="s">
        <v>936</v>
      </c>
      <c r="E249" s="169" t="s">
        <v>1544</v>
      </c>
      <c r="F249" s="170" t="s">
        <v>1545</v>
      </c>
      <c r="G249" s="174" t="b">
        <f>FALSE()</f>
        <v>0</v>
      </c>
      <c r="H249" s="46" t="str">
        <f t="shared" si="9"/>
        <v>Univ Wide - Amortization &amp; Int Accretion - ARO</v>
      </c>
      <c r="I249" s="169" t="s">
        <v>2045</v>
      </c>
      <c r="J249" s="170" t="s">
        <v>2046</v>
      </c>
      <c r="K249" s="174" t="b">
        <f>FALSE()</f>
        <v>0</v>
      </c>
      <c r="L249" s="46" t="str">
        <f t="shared" si="8"/>
        <v>WREST Inner City Jr Wesmen</v>
      </c>
    </row>
    <row r="250" spans="3:12" ht="14.5" x14ac:dyDescent="0.35">
      <c r="C250" s="171" t="s">
        <v>568</v>
      </c>
      <c r="D250" s="172" t="s">
        <v>937</v>
      </c>
      <c r="E250" s="171" t="s">
        <v>8317</v>
      </c>
      <c r="F250" s="172" t="s">
        <v>8858</v>
      </c>
      <c r="G250" s="173" t="b">
        <f>FALSE()</f>
        <v>0</v>
      </c>
      <c r="H250" s="46" t="str">
        <f t="shared" si="9"/>
        <v>Univ Wide - Ancillary Operations</v>
      </c>
      <c r="I250" s="171" t="s">
        <v>2047</v>
      </c>
      <c r="J250" s="172" t="s">
        <v>2048</v>
      </c>
      <c r="K250" s="173" t="b">
        <f>FALSE()</f>
        <v>0</v>
      </c>
      <c r="L250" s="46" t="str">
        <f t="shared" si="8"/>
        <v>GSOC Inner City Jr Wesmen</v>
      </c>
    </row>
    <row r="251" spans="3:12" ht="14.5" x14ac:dyDescent="0.35">
      <c r="C251" s="169" t="s">
        <v>569</v>
      </c>
      <c r="D251" s="170" t="s">
        <v>938</v>
      </c>
      <c r="E251" s="169" t="s">
        <v>8321</v>
      </c>
      <c r="F251" s="170" t="s">
        <v>8859</v>
      </c>
      <c r="G251" s="174" t="b">
        <f>FALSE()</f>
        <v>0</v>
      </c>
      <c r="H251" s="46" t="str">
        <f t="shared" si="9"/>
        <v>Univ Wide - Payroll Unallocated</v>
      </c>
      <c r="I251" s="169" t="s">
        <v>2049</v>
      </c>
      <c r="J251" s="170" t="s">
        <v>2050</v>
      </c>
      <c r="K251" s="174" t="b">
        <f>FALSE()</f>
        <v>0</v>
      </c>
      <c r="L251" s="46" t="str">
        <f t="shared" si="8"/>
        <v>BBB Inner City Jr Wesmen</v>
      </c>
    </row>
    <row r="252" spans="3:12" ht="14.5" x14ac:dyDescent="0.35">
      <c r="C252" s="171" t="s">
        <v>570</v>
      </c>
      <c r="D252" s="172" t="s">
        <v>939</v>
      </c>
      <c r="E252" s="171" t="s">
        <v>8325</v>
      </c>
      <c r="F252" s="172" t="s">
        <v>8860</v>
      </c>
      <c r="G252" s="173" t="b">
        <f>FALSE()</f>
        <v>0</v>
      </c>
      <c r="H252" s="46" t="str">
        <f t="shared" si="9"/>
        <v>Univ Wide - Student Support</v>
      </c>
      <c r="I252" s="171" t="s">
        <v>2051</v>
      </c>
      <c r="J252" s="172" t="s">
        <v>2052</v>
      </c>
      <c r="K252" s="173" t="b">
        <f>FALSE()</f>
        <v>0</v>
      </c>
      <c r="L252" s="46" t="str">
        <f t="shared" si="8"/>
        <v>Inner City Soccer</v>
      </c>
    </row>
    <row r="253" spans="3:12" ht="14.5" x14ac:dyDescent="0.35">
      <c r="C253" s="169" t="s">
        <v>571</v>
      </c>
      <c r="D253" s="170" t="s">
        <v>940</v>
      </c>
      <c r="E253" s="169" t="s">
        <v>8329</v>
      </c>
      <c r="F253" s="170" t="s">
        <v>8861</v>
      </c>
      <c r="G253" s="174" t="b">
        <f>FALSE()</f>
        <v>0</v>
      </c>
      <c r="H253" s="46" t="str">
        <f t="shared" si="9"/>
        <v>Univ Wide - Academic Costs &amp; Non-Sponsored Rsch</v>
      </c>
      <c r="I253" s="169" t="s">
        <v>2053</v>
      </c>
      <c r="J253" s="170" t="s">
        <v>1914</v>
      </c>
      <c r="K253" s="174" t="b">
        <f>FALSE()</f>
        <v>0</v>
      </c>
      <c r="L253" s="46" t="str">
        <f t="shared" si="8"/>
        <v>Inner City Jr. Wesmen BB</v>
      </c>
    </row>
    <row r="254" spans="3:12" ht="14.5" x14ac:dyDescent="0.35">
      <c r="C254" s="171" t="s">
        <v>572</v>
      </c>
      <c r="D254" s="172" t="s">
        <v>8832</v>
      </c>
      <c r="E254" s="171" t="s">
        <v>8333</v>
      </c>
      <c r="F254" s="172" t="s">
        <v>8862</v>
      </c>
      <c r="G254" s="173" t="b">
        <f>FALSE()</f>
        <v>0</v>
      </c>
      <c r="H254" s="46" t="str">
        <f t="shared" si="9"/>
        <v>Univ Wide - Facility Operations and Maintenance</v>
      </c>
      <c r="I254" s="171" t="s">
        <v>2054</v>
      </c>
      <c r="J254" s="172" t="s">
        <v>2055</v>
      </c>
      <c r="K254" s="173" t="b">
        <f>FALSE()</f>
        <v>0</v>
      </c>
      <c r="L254" s="46" t="str">
        <f t="shared" si="8"/>
        <v>Playoffs</v>
      </c>
    </row>
    <row r="255" spans="3:12" ht="14.5" x14ac:dyDescent="0.35">
      <c r="C255" s="169" t="s">
        <v>573</v>
      </c>
      <c r="D255" s="170" t="s">
        <v>8833</v>
      </c>
      <c r="E255" s="169" t="s">
        <v>1546</v>
      </c>
      <c r="F255" s="170" t="s">
        <v>1547</v>
      </c>
      <c r="G255" s="174" t="b">
        <f>FALSE()</f>
        <v>0</v>
      </c>
      <c r="H255" s="46" t="str">
        <f t="shared" si="9"/>
        <v>Strategic Provisions</v>
      </c>
      <c r="I255" s="169" t="s">
        <v>2056</v>
      </c>
      <c r="J255" s="170" t="s">
        <v>2057</v>
      </c>
      <c r="K255" s="174" t="b">
        <f>FALSE()</f>
        <v>0</v>
      </c>
      <c r="L255" s="46" t="str">
        <f t="shared" si="8"/>
        <v>Stu Recruit &amp; Inst Relations - Special Project</v>
      </c>
    </row>
    <row r="256" spans="3:12" ht="14.5" x14ac:dyDescent="0.35">
      <c r="C256" s="171" t="s">
        <v>574</v>
      </c>
      <c r="D256" s="172" t="s">
        <v>8834</v>
      </c>
      <c r="E256" s="171" t="s">
        <v>1548</v>
      </c>
      <c r="F256" s="172" t="s">
        <v>1549</v>
      </c>
      <c r="G256" s="173" t="b">
        <f>TRUE()</f>
        <v>1</v>
      </c>
      <c r="H256" s="46" t="str">
        <f t="shared" si="9"/>
        <v>Closed - Do not use</v>
      </c>
      <c r="I256" s="171" t="s">
        <v>2058</v>
      </c>
      <c r="J256" s="172" t="s">
        <v>2059</v>
      </c>
      <c r="K256" s="173" t="b">
        <f>FALSE()</f>
        <v>0</v>
      </c>
      <c r="L256" s="46" t="str">
        <f t="shared" si="8"/>
        <v>Awards - Work Study Projects</v>
      </c>
    </row>
    <row r="257" spans="3:12" ht="14.5" x14ac:dyDescent="0.35">
      <c r="C257" s="169" t="s">
        <v>575</v>
      </c>
      <c r="D257" s="170" t="s">
        <v>8835</v>
      </c>
      <c r="E257" s="169" t="s">
        <v>1550</v>
      </c>
      <c r="F257" s="170" t="s">
        <v>1551</v>
      </c>
      <c r="G257" s="174" t="b">
        <f>TRUE()</f>
        <v>1</v>
      </c>
      <c r="H257" s="46" t="str">
        <f t="shared" si="9"/>
        <v>Closed - Do not use</v>
      </c>
      <c r="I257" s="169" t="s">
        <v>2060</v>
      </c>
      <c r="J257" s="170" t="s">
        <v>2061</v>
      </c>
      <c r="K257" s="174" t="b">
        <f>FALSE()</f>
        <v>0</v>
      </c>
      <c r="L257" s="46" t="str">
        <f t="shared" si="8"/>
        <v>Awards - Work Std - Wood, T.</v>
      </c>
    </row>
    <row r="258" spans="3:12" ht="14.5" x14ac:dyDescent="0.35">
      <c r="C258" s="171" t="s">
        <v>576</v>
      </c>
      <c r="D258" s="172" t="s">
        <v>8836</v>
      </c>
      <c r="E258" s="171" t="s">
        <v>1552</v>
      </c>
      <c r="F258" s="172" t="s">
        <v>1553</v>
      </c>
      <c r="G258" s="173" t="b">
        <f>TRUE()</f>
        <v>1</v>
      </c>
      <c r="H258" s="46" t="str">
        <f t="shared" si="9"/>
        <v>Closed - Do not use</v>
      </c>
      <c r="I258" s="171" t="s">
        <v>2062</v>
      </c>
      <c r="J258" s="172" t="s">
        <v>2063</v>
      </c>
      <c r="K258" s="173" t="b">
        <f>FALSE()</f>
        <v>0</v>
      </c>
      <c r="L258" s="46" t="str">
        <f t="shared" si="8"/>
        <v>Awards - Work Std - Crowe, R.</v>
      </c>
    </row>
    <row r="259" spans="3:12" ht="14.5" x14ac:dyDescent="0.35">
      <c r="C259" s="169" t="s">
        <v>577</v>
      </c>
      <c r="D259" s="170" t="s">
        <v>8837</v>
      </c>
      <c r="E259" s="169" t="s">
        <v>1554</v>
      </c>
      <c r="F259" s="170" t="s">
        <v>1555</v>
      </c>
      <c r="G259" s="174" t="b">
        <f>TRUE()</f>
        <v>1</v>
      </c>
      <c r="H259" s="46" t="str">
        <f t="shared" si="9"/>
        <v>Closed - Do not use</v>
      </c>
      <c r="I259" s="169" t="s">
        <v>2064</v>
      </c>
      <c r="J259" s="170" t="s">
        <v>2065</v>
      </c>
      <c r="K259" s="174" t="b">
        <f>FALSE()</f>
        <v>0</v>
      </c>
      <c r="L259" s="46" t="str">
        <f t="shared" ref="L259:L322" si="10">IF(K259=FALSE,J259,"Closed - Do not use")</f>
        <v>Insur Claim 2014 Aug21 Storm</v>
      </c>
    </row>
    <row r="260" spans="3:12" ht="14.5" x14ac:dyDescent="0.35">
      <c r="C260" s="171" t="s">
        <v>578</v>
      </c>
      <c r="D260" s="172" t="s">
        <v>8838</v>
      </c>
      <c r="E260" s="171" t="s">
        <v>1556</v>
      </c>
      <c r="F260" s="172" t="s">
        <v>1557</v>
      </c>
      <c r="G260" s="173" t="b">
        <f>TRUE()</f>
        <v>1</v>
      </c>
      <c r="H260" s="46" t="str">
        <f t="shared" si="9"/>
        <v>Closed - Do not use</v>
      </c>
      <c r="I260" s="171" t="s">
        <v>2066</v>
      </c>
      <c r="J260" s="172" t="s">
        <v>2067</v>
      </c>
      <c r="K260" s="173" t="b">
        <f>FALSE()</f>
        <v>0</v>
      </c>
      <c r="L260" s="46" t="str">
        <f t="shared" si="10"/>
        <v>Science Complex</v>
      </c>
    </row>
    <row r="261" spans="3:12" ht="14.5" x14ac:dyDescent="0.35">
      <c r="C261" s="169" t="s">
        <v>579</v>
      </c>
      <c r="D261" s="170" t="s">
        <v>8839</v>
      </c>
      <c r="E261" s="169" t="s">
        <v>1558</v>
      </c>
      <c r="F261" s="170" t="s">
        <v>1559</v>
      </c>
      <c r="G261" s="174" t="b">
        <f>TRUE()</f>
        <v>1</v>
      </c>
      <c r="H261" s="46" t="str">
        <f t="shared" si="9"/>
        <v>Closed - Do not use</v>
      </c>
      <c r="I261" s="169" t="s">
        <v>2068</v>
      </c>
      <c r="J261" s="170" t="s">
        <v>2069</v>
      </c>
      <c r="K261" s="174" t="b">
        <f>FALSE()</f>
        <v>0</v>
      </c>
      <c r="L261" s="46" t="str">
        <f t="shared" si="10"/>
        <v>RCFE/SC Bldg (Loan)</v>
      </c>
    </row>
    <row r="262" spans="3:12" ht="14.5" x14ac:dyDescent="0.35">
      <c r="C262" s="171" t="s">
        <v>580</v>
      </c>
      <c r="D262" s="172" t="s">
        <v>941</v>
      </c>
      <c r="E262" s="171" t="s">
        <v>1560</v>
      </c>
      <c r="F262" s="172" t="s">
        <v>1561</v>
      </c>
      <c r="G262" s="173" t="b">
        <f>TRUE()</f>
        <v>1</v>
      </c>
      <c r="H262" s="46" t="str">
        <f t="shared" si="9"/>
        <v>Closed - Do not use</v>
      </c>
      <c r="I262" s="171" t="s">
        <v>2070</v>
      </c>
      <c r="J262" s="172" t="s">
        <v>2071</v>
      </c>
      <c r="K262" s="173" t="b">
        <f>FALSE()</f>
        <v>0</v>
      </c>
      <c r="L262" s="46" t="str">
        <f t="shared" si="10"/>
        <v>480 Portage</v>
      </c>
    </row>
    <row r="263" spans="3:12" ht="14.5" x14ac:dyDescent="0.35">
      <c r="C263" s="169" t="s">
        <v>581</v>
      </c>
      <c r="D263" s="170" t="s">
        <v>942</v>
      </c>
      <c r="E263" s="169" t="s">
        <v>1562</v>
      </c>
      <c r="F263" s="170" t="s">
        <v>1563</v>
      </c>
      <c r="G263" s="174" t="b">
        <f>TRUE()</f>
        <v>1</v>
      </c>
      <c r="H263" s="46" t="str">
        <f t="shared" si="9"/>
        <v>Closed - Do not use</v>
      </c>
      <c r="I263" s="169" t="s">
        <v>2072</v>
      </c>
      <c r="J263" s="170" t="s">
        <v>2073</v>
      </c>
      <c r="K263" s="174" t="b">
        <f>FALSE()</f>
        <v>0</v>
      </c>
      <c r="L263" s="46" t="str">
        <f t="shared" si="10"/>
        <v>Merchants Corner</v>
      </c>
    </row>
    <row r="264" spans="3:12" ht="14.5" x14ac:dyDescent="0.35">
      <c r="C264" s="171" t="s">
        <v>582</v>
      </c>
      <c r="D264" s="172" t="s">
        <v>943</v>
      </c>
      <c r="E264" s="171" t="s">
        <v>1564</v>
      </c>
      <c r="F264" s="172" t="s">
        <v>1565</v>
      </c>
      <c r="G264" s="173" t="b">
        <f>TRUE()</f>
        <v>1</v>
      </c>
      <c r="H264" s="46" t="str">
        <f t="shared" si="9"/>
        <v>Closed - Do not use</v>
      </c>
      <c r="I264" s="171" t="s">
        <v>2074</v>
      </c>
      <c r="J264" s="172" t="s">
        <v>2075</v>
      </c>
      <c r="K264" s="173" t="b">
        <f>FALSE()</f>
        <v>0</v>
      </c>
      <c r="L264" s="46" t="str">
        <f t="shared" si="10"/>
        <v>WCWKN - Bldg Operations</v>
      </c>
    </row>
    <row r="265" spans="3:12" ht="14.5" x14ac:dyDescent="0.35">
      <c r="C265" s="169" t="s">
        <v>583</v>
      </c>
      <c r="D265" s="170" t="s">
        <v>944</v>
      </c>
      <c r="E265" s="169" t="s">
        <v>1566</v>
      </c>
      <c r="F265" s="170" t="s">
        <v>1567</v>
      </c>
      <c r="G265" s="174" t="b">
        <f>TRUE()</f>
        <v>1</v>
      </c>
      <c r="H265" s="46" t="str">
        <f t="shared" si="9"/>
        <v>Closed - Do not use</v>
      </c>
      <c r="I265" s="169" t="s">
        <v>2076</v>
      </c>
      <c r="J265" s="170" t="s">
        <v>2077</v>
      </c>
      <c r="K265" s="174" t="b">
        <f>FALSE()</f>
        <v>0</v>
      </c>
      <c r="L265" s="46" t="str">
        <f t="shared" si="10"/>
        <v>Campus Infrastructure</v>
      </c>
    </row>
    <row r="266" spans="3:12" ht="14.5" x14ac:dyDescent="0.35">
      <c r="C266" s="171" t="s">
        <v>584</v>
      </c>
      <c r="D266" s="172" t="s">
        <v>945</v>
      </c>
      <c r="E266" s="171" t="s">
        <v>1568</v>
      </c>
      <c r="F266" s="172" t="s">
        <v>1569</v>
      </c>
      <c r="G266" s="173" t="b">
        <f>TRUE()</f>
        <v>1</v>
      </c>
      <c r="H266" s="46" t="str">
        <f t="shared" ref="H266:H293" si="11">IF(G266=FALSE,F266,"Closed - Do not use")</f>
        <v>Closed - Do not use</v>
      </c>
      <c r="I266" s="171" t="s">
        <v>2078</v>
      </c>
      <c r="J266" s="172" t="s">
        <v>2079</v>
      </c>
      <c r="K266" s="173" t="b">
        <f>FALSE()</f>
        <v>0</v>
      </c>
      <c r="L266" s="46" t="str">
        <f t="shared" si="10"/>
        <v>Deferred Mtce Projects (Loan)</v>
      </c>
    </row>
    <row r="267" spans="3:12" ht="14.5" x14ac:dyDescent="0.35">
      <c r="C267" s="169" t="s">
        <v>585</v>
      </c>
      <c r="D267" s="170" t="s">
        <v>946</v>
      </c>
      <c r="E267" s="169" t="s">
        <v>1570</v>
      </c>
      <c r="F267" s="170" t="s">
        <v>1571</v>
      </c>
      <c r="G267" s="174" t="b">
        <f>TRUE()</f>
        <v>1</v>
      </c>
      <c r="H267" s="46" t="str">
        <f t="shared" si="11"/>
        <v>Closed - Do not use</v>
      </c>
      <c r="I267" s="169" t="s">
        <v>2080</v>
      </c>
      <c r="J267" s="170" t="s">
        <v>2081</v>
      </c>
      <c r="K267" s="174" t="b">
        <f>FALSE()</f>
        <v>0</v>
      </c>
      <c r="L267" s="46" t="str">
        <f t="shared" si="10"/>
        <v>Bryce Hall</v>
      </c>
    </row>
    <row r="268" spans="3:12" ht="14.5" x14ac:dyDescent="0.35">
      <c r="C268" s="171" t="s">
        <v>586</v>
      </c>
      <c r="D268" s="172" t="s">
        <v>947</v>
      </c>
      <c r="E268" s="171" t="s">
        <v>1572</v>
      </c>
      <c r="F268" s="172" t="s">
        <v>1573</v>
      </c>
      <c r="G268" s="173" t="b">
        <f>TRUE()</f>
        <v>1</v>
      </c>
      <c r="H268" s="46" t="str">
        <f t="shared" si="11"/>
        <v>Closed - Do not use</v>
      </c>
      <c r="I268" s="171" t="s">
        <v>2082</v>
      </c>
      <c r="J268" s="172" t="s">
        <v>2083</v>
      </c>
      <c r="K268" s="173" t="b">
        <f>FALSE()</f>
        <v>0</v>
      </c>
      <c r="L268" s="46" t="str">
        <f t="shared" si="10"/>
        <v>520 Portage</v>
      </c>
    </row>
    <row r="269" spans="3:12" ht="14.5" x14ac:dyDescent="0.35">
      <c r="C269" s="169" t="s">
        <v>587</v>
      </c>
      <c r="D269" s="170" t="s">
        <v>948</v>
      </c>
      <c r="E269" s="169" t="s">
        <v>1574</v>
      </c>
      <c r="F269" s="170" t="s">
        <v>1575</v>
      </c>
      <c r="G269" s="174" t="b">
        <f>TRUE()</f>
        <v>1</v>
      </c>
      <c r="H269" s="46" t="str">
        <f t="shared" si="11"/>
        <v>Closed - Do not use</v>
      </c>
      <c r="I269" s="169" t="s">
        <v>2084</v>
      </c>
      <c r="J269" s="170" t="s">
        <v>2085</v>
      </c>
      <c r="K269" s="174" t="b">
        <f>FALSE()</f>
        <v>0</v>
      </c>
      <c r="L269" s="46" t="str">
        <f t="shared" si="10"/>
        <v>Other Leased Properties</v>
      </c>
    </row>
    <row r="270" spans="3:12" ht="14.5" x14ac:dyDescent="0.35">
      <c r="C270" s="171" t="s">
        <v>588</v>
      </c>
      <c r="D270" s="172" t="s">
        <v>949</v>
      </c>
      <c r="E270" s="171" t="s">
        <v>1576</v>
      </c>
      <c r="F270" s="172" t="s">
        <v>1577</v>
      </c>
      <c r="G270" s="173" t="b">
        <f>TRUE()</f>
        <v>1</v>
      </c>
      <c r="H270" s="46" t="str">
        <f t="shared" si="11"/>
        <v>Closed - Do not use</v>
      </c>
      <c r="I270" s="171" t="s">
        <v>2086</v>
      </c>
      <c r="J270" s="172" t="s">
        <v>2087</v>
      </c>
      <c r="K270" s="173" t="b">
        <f>TRUE()</f>
        <v>1</v>
      </c>
      <c r="L270" s="46" t="str">
        <f t="shared" si="10"/>
        <v>Closed - Do not use</v>
      </c>
    </row>
    <row r="271" spans="3:12" ht="14.5" x14ac:dyDescent="0.35">
      <c r="C271" s="169" t="s">
        <v>589</v>
      </c>
      <c r="D271" s="170" t="s">
        <v>950</v>
      </c>
      <c r="E271" s="169" t="s">
        <v>1578</v>
      </c>
      <c r="F271" s="170" t="s">
        <v>1579</v>
      </c>
      <c r="G271" s="174" t="b">
        <f>TRUE()</f>
        <v>1</v>
      </c>
      <c r="H271" s="46" t="str">
        <f t="shared" si="11"/>
        <v>Closed - Do not use</v>
      </c>
      <c r="I271" s="169" t="s">
        <v>2088</v>
      </c>
      <c r="J271" s="170" t="s">
        <v>2089</v>
      </c>
      <c r="K271" s="174" t="b">
        <f>FALSE()</f>
        <v>0</v>
      </c>
      <c r="L271" s="46" t="str">
        <f t="shared" si="10"/>
        <v>AnX</v>
      </c>
    </row>
    <row r="272" spans="3:12" ht="14.5" x14ac:dyDescent="0.35">
      <c r="C272" s="171" t="s">
        <v>590</v>
      </c>
      <c r="D272" s="172" t="s">
        <v>951</v>
      </c>
      <c r="E272" s="171" t="s">
        <v>1580</v>
      </c>
      <c r="F272" s="172" t="s">
        <v>1581</v>
      </c>
      <c r="G272" s="173" t="b">
        <f>TRUE()</f>
        <v>1</v>
      </c>
      <c r="H272" s="46" t="str">
        <f t="shared" si="11"/>
        <v>Closed - Do not use</v>
      </c>
      <c r="I272" s="171" t="s">
        <v>2090</v>
      </c>
      <c r="J272" s="172" t="s">
        <v>2091</v>
      </c>
      <c r="K272" s="173" t="b">
        <f>FALSE()</f>
        <v>0</v>
      </c>
      <c r="L272" s="46" t="str">
        <f t="shared" si="10"/>
        <v>460 Portage</v>
      </c>
    </row>
    <row r="273" spans="3:12" ht="14.5" x14ac:dyDescent="0.35">
      <c r="C273" s="169" t="s">
        <v>591</v>
      </c>
      <c r="D273" s="170" t="s">
        <v>952</v>
      </c>
      <c r="E273" s="169" t="s">
        <v>1582</v>
      </c>
      <c r="F273" s="170" t="s">
        <v>1583</v>
      </c>
      <c r="G273" s="174" t="b">
        <f>TRUE()</f>
        <v>1</v>
      </c>
      <c r="H273" s="46" t="str">
        <f t="shared" si="11"/>
        <v>Closed - Do not use</v>
      </c>
      <c r="I273" s="169" t="s">
        <v>2092</v>
      </c>
      <c r="J273" s="170" t="s">
        <v>2093</v>
      </c>
      <c r="K273" s="174" t="b">
        <f>FALSE()</f>
        <v>0</v>
      </c>
      <c r="L273" s="46" t="str">
        <f t="shared" si="10"/>
        <v>Daycare Building</v>
      </c>
    </row>
    <row r="274" spans="3:12" ht="14.5" x14ac:dyDescent="0.35">
      <c r="C274" s="171" t="s">
        <v>592</v>
      </c>
      <c r="D274" s="172" t="s">
        <v>953</v>
      </c>
      <c r="E274" s="171" t="s">
        <v>1584</v>
      </c>
      <c r="F274" s="172" t="s">
        <v>1583</v>
      </c>
      <c r="G274" s="173" t="b">
        <f>TRUE()</f>
        <v>1</v>
      </c>
      <c r="H274" s="46" t="str">
        <f t="shared" si="11"/>
        <v>Closed - Do not use</v>
      </c>
      <c r="I274" s="171" t="s">
        <v>2094</v>
      </c>
      <c r="J274" s="172" t="s">
        <v>2095</v>
      </c>
      <c r="K274" s="173" t="b">
        <f>FALSE()</f>
        <v>0</v>
      </c>
      <c r="L274" s="46" t="str">
        <f t="shared" si="10"/>
        <v>Massey Building</v>
      </c>
    </row>
    <row r="275" spans="3:12" ht="14.5" x14ac:dyDescent="0.35">
      <c r="C275" s="169" t="s">
        <v>593</v>
      </c>
      <c r="D275" s="170" t="s">
        <v>954</v>
      </c>
      <c r="E275" s="169" t="s">
        <v>1585</v>
      </c>
      <c r="F275" s="170" t="s">
        <v>1583</v>
      </c>
      <c r="G275" s="174" t="b">
        <f>TRUE()</f>
        <v>1</v>
      </c>
      <c r="H275" s="46" t="str">
        <f t="shared" si="11"/>
        <v>Closed - Do not use</v>
      </c>
      <c r="I275" s="169" t="s">
        <v>2096</v>
      </c>
      <c r="J275" s="170" t="s">
        <v>2097</v>
      </c>
      <c r="K275" s="174" t="b">
        <f>FALSE()</f>
        <v>0</v>
      </c>
      <c r="L275" s="46" t="str">
        <f t="shared" si="10"/>
        <v>Buhler South Parking Lot</v>
      </c>
    </row>
    <row r="276" spans="3:12" ht="14.5" x14ac:dyDescent="0.35">
      <c r="C276" s="171" t="s">
        <v>594</v>
      </c>
      <c r="D276" s="172" t="s">
        <v>955</v>
      </c>
      <c r="E276" s="171" t="s">
        <v>1586</v>
      </c>
      <c r="F276" s="172" t="s">
        <v>1583</v>
      </c>
      <c r="G276" s="173" t="b">
        <f>TRUE()</f>
        <v>1</v>
      </c>
      <c r="H276" s="46" t="str">
        <f t="shared" si="11"/>
        <v>Closed - Do not use</v>
      </c>
      <c r="I276" s="171" t="s">
        <v>2098</v>
      </c>
      <c r="J276" s="172" t="s">
        <v>2099</v>
      </c>
      <c r="K276" s="173" t="b">
        <f>FALSE()</f>
        <v>0</v>
      </c>
      <c r="L276" s="46" t="str">
        <f t="shared" si="10"/>
        <v>Field House Facility</v>
      </c>
    </row>
    <row r="277" spans="3:12" ht="14.5" x14ac:dyDescent="0.35">
      <c r="C277" s="169" t="s">
        <v>595</v>
      </c>
      <c r="D277" s="170" t="s">
        <v>956</v>
      </c>
      <c r="E277" s="169" t="s">
        <v>1587</v>
      </c>
      <c r="F277" s="170" t="s">
        <v>1583</v>
      </c>
      <c r="G277" s="174" t="b">
        <f>TRUE()</f>
        <v>1</v>
      </c>
      <c r="H277" s="46" t="str">
        <f t="shared" si="11"/>
        <v>Closed - Do not use</v>
      </c>
      <c r="I277" s="169" t="s">
        <v>2100</v>
      </c>
      <c r="J277" s="170" t="s">
        <v>2101</v>
      </c>
      <c r="K277" s="174" t="b">
        <f>TRUE()</f>
        <v>1</v>
      </c>
      <c r="L277" s="46" t="str">
        <f t="shared" si="10"/>
        <v>Closed - Do not use</v>
      </c>
    </row>
    <row r="278" spans="3:12" ht="14.5" x14ac:dyDescent="0.35">
      <c r="C278" s="171" t="s">
        <v>596</v>
      </c>
      <c r="D278" s="172" t="s">
        <v>957</v>
      </c>
      <c r="E278" s="171" t="s">
        <v>1588</v>
      </c>
      <c r="F278" s="172" t="s">
        <v>1583</v>
      </c>
      <c r="G278" s="173" t="b">
        <f>TRUE()</f>
        <v>1</v>
      </c>
      <c r="H278" s="46" t="str">
        <f t="shared" si="11"/>
        <v>Closed - Do not use</v>
      </c>
      <c r="I278" s="171" t="s">
        <v>2102</v>
      </c>
      <c r="J278" s="172" t="s">
        <v>2103</v>
      </c>
      <c r="K278" s="173" t="b">
        <f>FALSE()</f>
        <v>0</v>
      </c>
      <c r="L278" s="46" t="str">
        <f t="shared" si="10"/>
        <v>Field House Expense</v>
      </c>
    </row>
    <row r="279" spans="3:12" ht="14.5" x14ac:dyDescent="0.35">
      <c r="C279" s="169" t="s">
        <v>597</v>
      </c>
      <c r="D279" s="170" t="s">
        <v>958</v>
      </c>
      <c r="E279" s="169" t="s">
        <v>1589</v>
      </c>
      <c r="F279" s="170" t="s">
        <v>1583</v>
      </c>
      <c r="G279" s="174" t="b">
        <f>TRUE()</f>
        <v>1</v>
      </c>
      <c r="H279" s="46" t="str">
        <f t="shared" si="11"/>
        <v>Closed - Do not use</v>
      </c>
      <c r="I279" s="169" t="s">
        <v>2104</v>
      </c>
      <c r="J279" s="170" t="s">
        <v>2105</v>
      </c>
      <c r="K279" s="174" t="b">
        <f>FALSE()</f>
        <v>0</v>
      </c>
      <c r="L279" s="46" t="str">
        <f t="shared" si="10"/>
        <v>Lockhart Hall</v>
      </c>
    </row>
    <row r="280" spans="3:12" ht="14.5" x14ac:dyDescent="0.35">
      <c r="C280" s="171" t="s">
        <v>598</v>
      </c>
      <c r="D280" s="172" t="s">
        <v>959</v>
      </c>
      <c r="E280" s="171" t="s">
        <v>1590</v>
      </c>
      <c r="F280" s="172" t="s">
        <v>1583</v>
      </c>
      <c r="G280" s="173" t="b">
        <f>TRUE()</f>
        <v>1</v>
      </c>
      <c r="H280" s="46" t="str">
        <f t="shared" si="11"/>
        <v>Closed - Do not use</v>
      </c>
      <c r="I280" s="171" t="s">
        <v>2106</v>
      </c>
      <c r="J280" s="172" t="s">
        <v>2107</v>
      </c>
      <c r="K280" s="173" t="b">
        <f>FALSE()</f>
        <v>0</v>
      </c>
      <c r="L280" s="46" t="str">
        <f t="shared" si="10"/>
        <v>480 Portage Ave - B Ed</v>
      </c>
    </row>
    <row r="281" spans="3:12" ht="14.5" x14ac:dyDescent="0.35">
      <c r="C281" s="169" t="s">
        <v>599</v>
      </c>
      <c r="D281" s="170" t="s">
        <v>960</v>
      </c>
      <c r="E281" s="169" t="s">
        <v>1591</v>
      </c>
      <c r="F281" s="170" t="s">
        <v>1583</v>
      </c>
      <c r="G281" s="174" t="b">
        <f>TRUE()</f>
        <v>1</v>
      </c>
      <c r="H281" s="46" t="str">
        <f t="shared" si="11"/>
        <v>Closed - Do not use</v>
      </c>
      <c r="I281" s="169" t="s">
        <v>2108</v>
      </c>
      <c r="J281" s="170" t="s">
        <v>2109</v>
      </c>
      <c r="K281" s="174" t="b">
        <f>TRUE()</f>
        <v>1</v>
      </c>
      <c r="L281" s="46" t="str">
        <f t="shared" si="10"/>
        <v>Closed - Do not use</v>
      </c>
    </row>
    <row r="282" spans="3:12" ht="14.5" x14ac:dyDescent="0.35">
      <c r="C282" s="171" t="s">
        <v>600</v>
      </c>
      <c r="D282" s="172" t="s">
        <v>961</v>
      </c>
      <c r="E282" s="171" t="s">
        <v>1592</v>
      </c>
      <c r="F282" s="172" t="s">
        <v>1583</v>
      </c>
      <c r="G282" s="173" t="b">
        <f>TRUE()</f>
        <v>1</v>
      </c>
      <c r="H282" s="46" t="str">
        <f t="shared" si="11"/>
        <v>Closed - Do not use</v>
      </c>
      <c r="I282" s="171" t="s">
        <v>2110</v>
      </c>
      <c r="J282" s="172" t="s">
        <v>2111</v>
      </c>
      <c r="K282" s="173" t="b">
        <f>FALSE()</f>
        <v>0</v>
      </c>
      <c r="L282" s="46" t="str">
        <f t="shared" si="10"/>
        <v>Rice Centre</v>
      </c>
    </row>
    <row r="283" spans="3:12" ht="14.5" x14ac:dyDescent="0.35">
      <c r="C283" s="169" t="s">
        <v>601</v>
      </c>
      <c r="D283" s="170" t="s">
        <v>962</v>
      </c>
      <c r="E283" s="169" t="s">
        <v>1593</v>
      </c>
      <c r="F283" s="170" t="s">
        <v>1583</v>
      </c>
      <c r="G283" s="174" t="b">
        <f>TRUE()</f>
        <v>1</v>
      </c>
      <c r="H283" s="46" t="str">
        <f t="shared" si="11"/>
        <v>Closed - Do not use</v>
      </c>
      <c r="I283" s="169" t="s">
        <v>2112</v>
      </c>
      <c r="J283" s="170" t="s">
        <v>2109</v>
      </c>
      <c r="K283" s="174" t="b">
        <f>TRUE()</f>
        <v>1</v>
      </c>
      <c r="L283" s="46" t="str">
        <f t="shared" si="10"/>
        <v>Closed - Do not use</v>
      </c>
    </row>
    <row r="284" spans="3:12" ht="14.5" x14ac:dyDescent="0.35">
      <c r="C284" s="171" t="s">
        <v>602</v>
      </c>
      <c r="D284" s="172" t="s">
        <v>963</v>
      </c>
      <c r="E284" s="171" t="s">
        <v>1594</v>
      </c>
      <c r="F284" s="172" t="s">
        <v>1583</v>
      </c>
      <c r="G284" s="173" t="b">
        <f>TRUE()</f>
        <v>1</v>
      </c>
      <c r="H284" s="46" t="str">
        <f t="shared" si="11"/>
        <v>Closed - Do not use</v>
      </c>
      <c r="I284" s="171" t="s">
        <v>2113</v>
      </c>
      <c r="J284" s="172" t="s">
        <v>2109</v>
      </c>
      <c r="K284" s="173" t="b">
        <f>TRUE()</f>
        <v>1</v>
      </c>
      <c r="L284" s="46" t="str">
        <f t="shared" si="10"/>
        <v>Closed - Do not use</v>
      </c>
    </row>
    <row r="285" spans="3:12" ht="14.5" x14ac:dyDescent="0.35">
      <c r="C285" s="169" t="s">
        <v>603</v>
      </c>
      <c r="D285" s="170" t="s">
        <v>964</v>
      </c>
      <c r="E285" s="169" t="s">
        <v>1595</v>
      </c>
      <c r="F285" s="170" t="s">
        <v>1583</v>
      </c>
      <c r="G285" s="174" t="b">
        <f>TRUE()</f>
        <v>1</v>
      </c>
      <c r="H285" s="46" t="str">
        <f t="shared" si="11"/>
        <v>Closed - Do not use</v>
      </c>
      <c r="I285" s="169" t="s">
        <v>2114</v>
      </c>
      <c r="J285" s="170" t="s">
        <v>2083</v>
      </c>
      <c r="K285" s="174" t="b">
        <f>FALSE()</f>
        <v>0</v>
      </c>
      <c r="L285" s="46" t="str">
        <f t="shared" si="10"/>
        <v>520 Portage</v>
      </c>
    </row>
    <row r="286" spans="3:12" ht="14.5" x14ac:dyDescent="0.35">
      <c r="C286" s="171" t="s">
        <v>604</v>
      </c>
      <c r="D286" s="172" t="s">
        <v>965</v>
      </c>
      <c r="E286" s="171" t="s">
        <v>1596</v>
      </c>
      <c r="F286" s="172" t="s">
        <v>1583</v>
      </c>
      <c r="G286" s="173" t="b">
        <f>TRUE()</f>
        <v>1</v>
      </c>
      <c r="H286" s="46" t="str">
        <f t="shared" si="11"/>
        <v>Closed - Do not use</v>
      </c>
      <c r="I286" s="171" t="s">
        <v>2115</v>
      </c>
      <c r="J286" s="172" t="s">
        <v>2116</v>
      </c>
      <c r="K286" s="173" t="b">
        <f>FALSE()</f>
        <v>0</v>
      </c>
      <c r="L286" s="46" t="str">
        <f t="shared" si="10"/>
        <v>460 Ptge Ave &amp; 320 Colony St.</v>
      </c>
    </row>
    <row r="287" spans="3:12" ht="14.5" x14ac:dyDescent="0.35">
      <c r="C287" s="169" t="s">
        <v>605</v>
      </c>
      <c r="D287" s="170" t="s">
        <v>966</v>
      </c>
      <c r="E287" s="169" t="s">
        <v>1597</v>
      </c>
      <c r="F287" s="170" t="s">
        <v>1598</v>
      </c>
      <c r="G287" s="174" t="b">
        <f>FALSE()</f>
        <v>0</v>
      </c>
      <c r="H287" s="46" t="str">
        <f t="shared" si="11"/>
        <v>EAL Def'd Mtnc Grant</v>
      </c>
      <c r="I287" s="169" t="s">
        <v>2117</v>
      </c>
      <c r="J287" s="170" t="s">
        <v>2118</v>
      </c>
      <c r="K287" s="174" t="b">
        <f>FALSE()</f>
        <v>0</v>
      </c>
      <c r="L287" s="46" t="str">
        <f t="shared" si="10"/>
        <v>Supreme Racquet Courts</v>
      </c>
    </row>
    <row r="288" spans="3:12" ht="14.5" x14ac:dyDescent="0.35">
      <c r="C288" s="171" t="s">
        <v>606</v>
      </c>
      <c r="D288" s="172" t="s">
        <v>967</v>
      </c>
      <c r="E288" s="171" t="s">
        <v>1599</v>
      </c>
      <c r="F288" s="172" t="s">
        <v>1600</v>
      </c>
      <c r="G288" s="173" t="b">
        <f>FALSE()</f>
        <v>0</v>
      </c>
      <c r="H288" s="46" t="str">
        <f t="shared" si="11"/>
        <v>EAL Capital Grant</v>
      </c>
      <c r="I288" s="171" t="s">
        <v>2119</v>
      </c>
      <c r="J288" s="172" t="s">
        <v>2120</v>
      </c>
      <c r="K288" s="173" t="b">
        <f>FALSE()</f>
        <v>0</v>
      </c>
      <c r="L288" s="46" t="str">
        <f t="shared" si="10"/>
        <v>RecPlex</v>
      </c>
    </row>
    <row r="289" spans="3:12" ht="14.5" x14ac:dyDescent="0.35">
      <c r="C289" s="169" t="s">
        <v>607</v>
      </c>
      <c r="D289" s="170" t="s">
        <v>968</v>
      </c>
      <c r="E289" s="169" t="s">
        <v>1601</v>
      </c>
      <c r="F289" s="170" t="s">
        <v>1602</v>
      </c>
      <c r="G289" s="174" t="b">
        <f>FALSE()</f>
        <v>0</v>
      </c>
      <c r="H289" s="46" t="str">
        <f t="shared" si="11"/>
        <v>EAL Sustainability Grant</v>
      </c>
      <c r="I289" s="169" t="s">
        <v>2121</v>
      </c>
      <c r="J289" s="170" t="s">
        <v>2122</v>
      </c>
      <c r="K289" s="174" t="b">
        <f>FALSE()</f>
        <v>0</v>
      </c>
      <c r="L289" s="46" t="str">
        <f t="shared" si="10"/>
        <v>Wesley Hall</v>
      </c>
    </row>
    <row r="290" spans="3:12" ht="14.5" x14ac:dyDescent="0.35">
      <c r="C290" s="171" t="s">
        <v>608</v>
      </c>
      <c r="D290" s="172" t="s">
        <v>969</v>
      </c>
      <c r="E290" s="171" t="s">
        <v>1603</v>
      </c>
      <c r="F290" s="172" t="s">
        <v>1604</v>
      </c>
      <c r="G290" s="173" t="b">
        <f>FALSE()</f>
        <v>0</v>
      </c>
      <c r="H290" s="46" t="str">
        <f t="shared" si="11"/>
        <v>Major Projects</v>
      </c>
      <c r="I290" s="171" t="s">
        <v>2123</v>
      </c>
      <c r="J290" s="172" t="s">
        <v>224</v>
      </c>
      <c r="K290" s="173" t="b">
        <f>FALSE()</f>
        <v>0</v>
      </c>
      <c r="L290" s="46" t="str">
        <f t="shared" si="10"/>
        <v>Cisco</v>
      </c>
    </row>
    <row r="291" spans="3:12" ht="14.5" x14ac:dyDescent="0.35">
      <c r="C291" s="169" t="s">
        <v>609</v>
      </c>
      <c r="D291" s="170" t="s">
        <v>970</v>
      </c>
      <c r="E291" s="169" t="s">
        <v>1605</v>
      </c>
      <c r="F291" s="170" t="s">
        <v>1606</v>
      </c>
      <c r="G291" s="174" t="b">
        <f>FALSE()</f>
        <v>0</v>
      </c>
      <c r="H291" s="46" t="str">
        <f t="shared" si="11"/>
        <v>Minor Projects</v>
      </c>
      <c r="I291" s="169" t="s">
        <v>2124</v>
      </c>
      <c r="J291" s="170" t="s">
        <v>2125</v>
      </c>
      <c r="K291" s="174" t="b">
        <f>TRUE()</f>
        <v>1</v>
      </c>
      <c r="L291" s="46" t="str">
        <f t="shared" si="10"/>
        <v>Closed - Do not use</v>
      </c>
    </row>
    <row r="292" spans="3:12" ht="14.5" x14ac:dyDescent="0.35">
      <c r="C292" s="171" t="s">
        <v>610</v>
      </c>
      <c r="D292" s="172" t="s">
        <v>971</v>
      </c>
      <c r="E292" s="171" t="s">
        <v>1607</v>
      </c>
      <c r="F292" s="172" t="s">
        <v>1608</v>
      </c>
      <c r="G292" s="173" t="b">
        <f>FALSE()</f>
        <v>0</v>
      </c>
      <c r="H292" s="46" t="str">
        <f t="shared" si="11"/>
        <v>Non EAL Grant</v>
      </c>
      <c r="I292" s="171" t="s">
        <v>2126</v>
      </c>
      <c r="J292" s="172" t="s">
        <v>2127</v>
      </c>
      <c r="K292" s="173" t="b">
        <f>TRUE()</f>
        <v>1</v>
      </c>
      <c r="L292" s="46" t="str">
        <f t="shared" si="10"/>
        <v>Closed - Do not use</v>
      </c>
    </row>
    <row r="293" spans="3:12" ht="14.5" x14ac:dyDescent="0.35">
      <c r="C293" s="169" t="s">
        <v>611</v>
      </c>
      <c r="D293" s="170" t="s">
        <v>972</v>
      </c>
      <c r="E293" s="169" t="s">
        <v>1609</v>
      </c>
      <c r="F293" s="170" t="s">
        <v>1610</v>
      </c>
      <c r="G293" s="174" t="b">
        <f>FALSE()</f>
        <v>0</v>
      </c>
      <c r="H293" s="46" t="str">
        <f t="shared" si="11"/>
        <v>Month-End Balancing</v>
      </c>
      <c r="I293" s="169" t="s">
        <v>2128</v>
      </c>
      <c r="J293" s="170" t="s">
        <v>2129</v>
      </c>
      <c r="K293" s="174" t="b">
        <f>FALSE()</f>
        <v>0</v>
      </c>
      <c r="L293" s="46" t="str">
        <f t="shared" si="10"/>
        <v>Campus Living - Hostel</v>
      </c>
    </row>
    <row r="294" spans="3:12" ht="14.5" x14ac:dyDescent="0.35">
      <c r="C294" s="171" t="s">
        <v>612</v>
      </c>
      <c r="D294" s="172" t="s">
        <v>973</v>
      </c>
      <c r="I294" s="171" t="s">
        <v>2130</v>
      </c>
      <c r="J294" s="172" t="s">
        <v>2131</v>
      </c>
      <c r="K294" s="173" t="b">
        <f>FALSE()</f>
        <v>0</v>
      </c>
      <c r="L294" s="46" t="str">
        <f t="shared" si="10"/>
        <v>Purchasing</v>
      </c>
    </row>
    <row r="295" spans="3:12" ht="14.5" x14ac:dyDescent="0.35">
      <c r="C295" s="169" t="s">
        <v>613</v>
      </c>
      <c r="D295" s="170" t="s">
        <v>974</v>
      </c>
      <c r="I295" s="169" t="s">
        <v>2132</v>
      </c>
      <c r="J295" s="170" t="s">
        <v>2133</v>
      </c>
      <c r="K295" s="174" t="b">
        <f>FALSE()</f>
        <v>0</v>
      </c>
      <c r="L295" s="46" t="str">
        <f t="shared" si="10"/>
        <v>WUFO 2014</v>
      </c>
    </row>
    <row r="296" spans="3:12" ht="14.5" x14ac:dyDescent="0.35">
      <c r="C296" s="171" t="s">
        <v>614</v>
      </c>
      <c r="D296" s="172" t="s">
        <v>975</v>
      </c>
      <c r="I296" s="171" t="s">
        <v>2134</v>
      </c>
      <c r="J296" s="172" t="s">
        <v>2135</v>
      </c>
      <c r="K296" s="173" t="b">
        <f>FALSE()</f>
        <v>0</v>
      </c>
      <c r="L296" s="46" t="str">
        <f t="shared" si="10"/>
        <v>Project Mgmt</v>
      </c>
    </row>
    <row r="297" spans="3:12" ht="14.5" x14ac:dyDescent="0.35">
      <c r="C297" s="169" t="s">
        <v>615</v>
      </c>
      <c r="D297" s="170" t="s">
        <v>976</v>
      </c>
      <c r="I297" s="169" t="s">
        <v>2136</v>
      </c>
      <c r="J297" s="170" t="s">
        <v>2065</v>
      </c>
      <c r="K297" s="174" t="b">
        <f>FALSE()</f>
        <v>0</v>
      </c>
      <c r="L297" s="46" t="str">
        <f t="shared" si="10"/>
        <v>Insur Claim 2014 Aug21 Storm</v>
      </c>
    </row>
    <row r="298" spans="3:12" ht="14.5" x14ac:dyDescent="0.35">
      <c r="C298" s="171" t="s">
        <v>616</v>
      </c>
      <c r="D298" s="172" t="s">
        <v>977</v>
      </c>
      <c r="I298" s="171" t="s">
        <v>2137</v>
      </c>
      <c r="J298" s="172" t="s">
        <v>2138</v>
      </c>
      <c r="K298" s="173" t="b">
        <f>FALSE()</f>
        <v>0</v>
      </c>
      <c r="L298" s="46" t="str">
        <f t="shared" si="10"/>
        <v>FMIS</v>
      </c>
    </row>
    <row r="299" spans="3:12" ht="14.5" x14ac:dyDescent="0.35">
      <c r="C299" s="169" t="s">
        <v>617</v>
      </c>
      <c r="D299" s="170" t="s">
        <v>978</v>
      </c>
      <c r="I299" s="169" t="s">
        <v>2139</v>
      </c>
      <c r="J299" s="170" t="s">
        <v>2140</v>
      </c>
      <c r="K299" s="174" t="b">
        <f>FALSE()</f>
        <v>0</v>
      </c>
      <c r="L299" s="46" t="str">
        <f t="shared" si="10"/>
        <v>Campus Planning</v>
      </c>
    </row>
    <row r="300" spans="3:12" ht="14.5" x14ac:dyDescent="0.35">
      <c r="C300" s="171" t="s">
        <v>618</v>
      </c>
      <c r="D300" s="172" t="s">
        <v>979</v>
      </c>
      <c r="I300" s="171" t="s">
        <v>2141</v>
      </c>
      <c r="J300" s="172" t="s">
        <v>2142</v>
      </c>
      <c r="K300" s="173" t="b">
        <f>FALSE()</f>
        <v>0</v>
      </c>
      <c r="L300" s="46" t="str">
        <f t="shared" si="10"/>
        <v>TSC - Technology Infrastructure</v>
      </c>
    </row>
    <row r="301" spans="3:12" ht="14.5" x14ac:dyDescent="0.35">
      <c r="C301" s="169" t="s">
        <v>619</v>
      </c>
      <c r="D301" s="170" t="s">
        <v>980</v>
      </c>
      <c r="I301" s="169" t="s">
        <v>2143</v>
      </c>
      <c r="J301" s="170" t="s">
        <v>2144</v>
      </c>
      <c r="K301" s="174" t="b">
        <f>FALSE()</f>
        <v>0</v>
      </c>
      <c r="L301" s="46" t="str">
        <f t="shared" si="10"/>
        <v>TSC - Business Solutions</v>
      </c>
    </row>
    <row r="302" spans="3:12" ht="14.5" x14ac:dyDescent="0.35">
      <c r="C302" s="171" t="s">
        <v>620</v>
      </c>
      <c r="D302" s="172" t="s">
        <v>981</v>
      </c>
      <c r="I302" s="171" t="s">
        <v>2145</v>
      </c>
      <c r="J302" s="172" t="s">
        <v>2146</v>
      </c>
      <c r="K302" s="173" t="b">
        <f>FALSE()</f>
        <v>0</v>
      </c>
      <c r="L302" s="46" t="str">
        <f t="shared" si="10"/>
        <v>TSC - Service Desk</v>
      </c>
    </row>
    <row r="303" spans="3:12" ht="14.5" x14ac:dyDescent="0.35">
      <c r="C303" s="169" t="s">
        <v>621</v>
      </c>
      <c r="D303" s="170" t="s">
        <v>982</v>
      </c>
      <c r="I303" s="169" t="s">
        <v>2147</v>
      </c>
      <c r="J303" s="170" t="s">
        <v>2148</v>
      </c>
      <c r="K303" s="174" t="b">
        <f>FALSE()</f>
        <v>0</v>
      </c>
      <c r="L303" s="46" t="str">
        <f t="shared" si="10"/>
        <v>TSC - Desktop Services</v>
      </c>
    </row>
    <row r="304" spans="3:12" ht="14.5" x14ac:dyDescent="0.35">
      <c r="C304" s="171" t="s">
        <v>622</v>
      </c>
      <c r="D304" s="172" t="s">
        <v>983</v>
      </c>
      <c r="I304" s="171" t="s">
        <v>2149</v>
      </c>
      <c r="J304" s="172" t="s">
        <v>2150</v>
      </c>
      <c r="K304" s="173" t="b">
        <f>TRUE()</f>
        <v>1</v>
      </c>
      <c r="L304" s="46" t="str">
        <f t="shared" si="10"/>
        <v>Closed - Do not use</v>
      </c>
    </row>
    <row r="305" spans="3:12" ht="14.5" x14ac:dyDescent="0.35">
      <c r="C305" s="169" t="s">
        <v>623</v>
      </c>
      <c r="D305" s="170" t="s">
        <v>984</v>
      </c>
      <c r="I305" s="169" t="s">
        <v>2151</v>
      </c>
      <c r="J305" s="170" t="s">
        <v>2152</v>
      </c>
      <c r="K305" s="174" t="b">
        <f>FALSE()</f>
        <v>0</v>
      </c>
      <c r="L305" s="46" t="str">
        <f t="shared" si="10"/>
        <v>Parking Services - General Campus</v>
      </c>
    </row>
    <row r="306" spans="3:12" ht="14.5" x14ac:dyDescent="0.35">
      <c r="C306" s="171" t="s">
        <v>624</v>
      </c>
      <c r="D306" s="172" t="s">
        <v>985</v>
      </c>
      <c r="I306" s="171" t="s">
        <v>2153</v>
      </c>
      <c r="J306" s="172" t="s">
        <v>2154</v>
      </c>
      <c r="K306" s="173" t="b">
        <f>TRUE()</f>
        <v>1</v>
      </c>
      <c r="L306" s="46" t="str">
        <f t="shared" si="10"/>
        <v>Closed - Do not use</v>
      </c>
    </row>
    <row r="307" spans="3:12" ht="14.5" x14ac:dyDescent="0.35">
      <c r="C307" s="169" t="s">
        <v>625</v>
      </c>
      <c r="D307" s="170" t="s">
        <v>986</v>
      </c>
      <c r="I307" s="169" t="s">
        <v>2155</v>
      </c>
      <c r="J307" s="170" t="s">
        <v>2156</v>
      </c>
      <c r="K307" s="174" t="b">
        <f>TRUE()</f>
        <v>1</v>
      </c>
      <c r="L307" s="46" t="str">
        <f t="shared" si="10"/>
        <v>Closed - Do not use</v>
      </c>
    </row>
    <row r="308" spans="3:12" ht="14.5" x14ac:dyDescent="0.35">
      <c r="C308" s="171" t="s">
        <v>626</v>
      </c>
      <c r="D308" s="172" t="s">
        <v>987</v>
      </c>
      <c r="I308" s="171" t="s">
        <v>2157</v>
      </c>
      <c r="J308" s="172" t="s">
        <v>2158</v>
      </c>
      <c r="K308" s="173" t="b">
        <f>TRUE()</f>
        <v>1</v>
      </c>
      <c r="L308" s="46" t="str">
        <f t="shared" si="10"/>
        <v>Closed - Do not use</v>
      </c>
    </row>
    <row r="309" spans="3:12" ht="14.5" x14ac:dyDescent="0.35">
      <c r="C309" s="169" t="s">
        <v>627</v>
      </c>
      <c r="D309" s="170" t="s">
        <v>988</v>
      </c>
      <c r="I309" s="169" t="s">
        <v>2159</v>
      </c>
      <c r="J309" s="170" t="s">
        <v>2160</v>
      </c>
      <c r="K309" s="174" t="b">
        <f>FALSE()</f>
        <v>0</v>
      </c>
      <c r="L309" s="46" t="str">
        <f t="shared" si="10"/>
        <v>Air Quality Testing</v>
      </c>
    </row>
    <row r="310" spans="3:12" ht="14.5" x14ac:dyDescent="0.35">
      <c r="C310" s="171" t="s">
        <v>628</v>
      </c>
      <c r="D310" s="172" t="s">
        <v>989</v>
      </c>
      <c r="I310" s="171" t="s">
        <v>2161</v>
      </c>
      <c r="J310" s="172" t="s">
        <v>2162</v>
      </c>
      <c r="K310" s="173" t="b">
        <f>FALSE()</f>
        <v>0</v>
      </c>
      <c r="L310" s="46" t="str">
        <f t="shared" si="10"/>
        <v>ASB Testing</v>
      </c>
    </row>
    <row r="311" spans="3:12" ht="14.5" x14ac:dyDescent="0.35">
      <c r="C311" s="169" t="s">
        <v>629</v>
      </c>
      <c r="D311" s="170" t="s">
        <v>990</v>
      </c>
      <c r="I311" s="169" t="s">
        <v>2163</v>
      </c>
      <c r="J311" s="170" t="s">
        <v>2164</v>
      </c>
      <c r="K311" s="174" t="b">
        <f>FALSE()</f>
        <v>0</v>
      </c>
      <c r="L311" s="46" t="str">
        <f t="shared" si="10"/>
        <v>Hearing Conservation</v>
      </c>
    </row>
    <row r="312" spans="3:12" ht="14.5" x14ac:dyDescent="0.35">
      <c r="C312" s="171" t="s">
        <v>630</v>
      </c>
      <c r="D312" s="172" t="s">
        <v>991</v>
      </c>
      <c r="I312" s="171" t="s">
        <v>2165</v>
      </c>
      <c r="J312" s="172" t="s">
        <v>2166</v>
      </c>
      <c r="K312" s="173" t="b">
        <f>FALSE()</f>
        <v>0</v>
      </c>
      <c r="L312" s="46" t="str">
        <f t="shared" si="10"/>
        <v>Safety Equipment</v>
      </c>
    </row>
    <row r="313" spans="3:12" ht="14.5" x14ac:dyDescent="0.35">
      <c r="C313" s="169" t="s">
        <v>631</v>
      </c>
      <c r="D313" s="170" t="s">
        <v>992</v>
      </c>
      <c r="I313" s="169" t="s">
        <v>2167</v>
      </c>
      <c r="J313" s="170" t="s">
        <v>2168</v>
      </c>
      <c r="K313" s="174" t="b">
        <f>FALSE()</f>
        <v>0</v>
      </c>
      <c r="L313" s="46" t="str">
        <f t="shared" si="10"/>
        <v>Ergonomic Itmes</v>
      </c>
    </row>
    <row r="314" spans="3:12" ht="14.5" x14ac:dyDescent="0.35">
      <c r="C314" s="171" t="s">
        <v>632</v>
      </c>
      <c r="D314" s="172" t="s">
        <v>993</v>
      </c>
      <c r="I314" s="171" t="s">
        <v>2169</v>
      </c>
      <c r="J314" s="172" t="s">
        <v>2170</v>
      </c>
      <c r="K314" s="173" t="b">
        <f>FALSE()</f>
        <v>0</v>
      </c>
      <c r="L314" s="46" t="str">
        <f t="shared" si="10"/>
        <v>First Aid Supplies</v>
      </c>
    </row>
    <row r="315" spans="3:12" ht="14.5" x14ac:dyDescent="0.35">
      <c r="C315" s="169" t="s">
        <v>633</v>
      </c>
      <c r="D315" s="170" t="s">
        <v>994</v>
      </c>
      <c r="I315" s="169" t="s">
        <v>2171</v>
      </c>
      <c r="J315" s="170" t="s">
        <v>2172</v>
      </c>
      <c r="K315" s="174" t="b">
        <f>FALSE()</f>
        <v>0</v>
      </c>
      <c r="L315" s="46" t="str">
        <f t="shared" si="10"/>
        <v>Green Manitoba</v>
      </c>
    </row>
    <row r="316" spans="3:12" ht="14.5" x14ac:dyDescent="0.35">
      <c r="C316" s="171" t="s">
        <v>634</v>
      </c>
      <c r="D316" s="172" t="s">
        <v>995</v>
      </c>
      <c r="I316" s="171" t="s">
        <v>2173</v>
      </c>
      <c r="J316" s="172" t="s">
        <v>2174</v>
      </c>
      <c r="K316" s="173" t="b">
        <f>TRUE()</f>
        <v>1</v>
      </c>
      <c r="L316" s="46" t="str">
        <f t="shared" si="10"/>
        <v>Closed - Do not use</v>
      </c>
    </row>
    <row r="317" spans="3:12" ht="14.5" x14ac:dyDescent="0.35">
      <c r="C317" s="169" t="s">
        <v>635</v>
      </c>
      <c r="D317" s="170" t="s">
        <v>996</v>
      </c>
      <c r="I317" s="169" t="s">
        <v>2175</v>
      </c>
      <c r="J317" s="170" t="s">
        <v>2176</v>
      </c>
      <c r="K317" s="174" t="b">
        <f>TRUE()</f>
        <v>1</v>
      </c>
      <c r="L317" s="46" t="str">
        <f t="shared" si="10"/>
        <v>Closed - Do not use</v>
      </c>
    </row>
    <row r="318" spans="3:12" ht="14.5" x14ac:dyDescent="0.35">
      <c r="C318" s="171" t="s">
        <v>636</v>
      </c>
      <c r="D318" s="172" t="s">
        <v>997</v>
      </c>
      <c r="I318" s="171" t="s">
        <v>2177</v>
      </c>
      <c r="J318" s="172" t="s">
        <v>2178</v>
      </c>
      <c r="K318" s="173" t="b">
        <f>TRUE()</f>
        <v>1</v>
      </c>
      <c r="L318" s="46" t="str">
        <f t="shared" si="10"/>
        <v>Closed - Do not use</v>
      </c>
    </row>
    <row r="319" spans="3:12" ht="14.5" x14ac:dyDescent="0.35">
      <c r="C319" s="169" t="s">
        <v>637</v>
      </c>
      <c r="D319" s="170" t="s">
        <v>998</v>
      </c>
      <c r="I319" s="169" t="s">
        <v>2179</v>
      </c>
      <c r="J319" s="170" t="s">
        <v>2180</v>
      </c>
      <c r="K319" s="174" t="b">
        <f>TRUE()</f>
        <v>1</v>
      </c>
      <c r="L319" s="46" t="str">
        <f t="shared" si="10"/>
        <v>Closed - Do not use</v>
      </c>
    </row>
    <row r="320" spans="3:12" ht="14.5" x14ac:dyDescent="0.35">
      <c r="C320" s="171" t="s">
        <v>638</v>
      </c>
      <c r="D320" s="172" t="s">
        <v>999</v>
      </c>
      <c r="I320" s="171" t="s">
        <v>2181</v>
      </c>
      <c r="J320" s="172" t="s">
        <v>2182</v>
      </c>
      <c r="K320" s="173" t="b">
        <f>TRUE()</f>
        <v>1</v>
      </c>
      <c r="L320" s="46" t="str">
        <f t="shared" si="10"/>
        <v>Closed - Do not use</v>
      </c>
    </row>
    <row r="321" spans="3:12" ht="14.5" x14ac:dyDescent="0.35">
      <c r="C321" s="169" t="s">
        <v>639</v>
      </c>
      <c r="D321" s="170" t="s">
        <v>1000</v>
      </c>
      <c r="I321" s="169" t="s">
        <v>2183</v>
      </c>
      <c r="J321" s="170" t="s">
        <v>2184</v>
      </c>
      <c r="K321" s="174" t="b">
        <f>FALSE()</f>
        <v>0</v>
      </c>
      <c r="L321" s="46" t="str">
        <f t="shared" si="10"/>
        <v>IUS - CJUR</v>
      </c>
    </row>
    <row r="322" spans="3:12" ht="14.5" x14ac:dyDescent="0.35">
      <c r="C322" s="171" t="s">
        <v>640</v>
      </c>
      <c r="D322" s="172" t="s">
        <v>1001</v>
      </c>
      <c r="I322" s="171" t="s">
        <v>2185</v>
      </c>
      <c r="J322" s="172" t="s">
        <v>2186</v>
      </c>
      <c r="K322" s="173" t="b">
        <f>TRUE()</f>
        <v>1</v>
      </c>
      <c r="L322" s="46" t="str">
        <f t="shared" si="10"/>
        <v>Closed - Do not use</v>
      </c>
    </row>
    <row r="323" spans="3:12" ht="14.5" x14ac:dyDescent="0.35">
      <c r="C323" s="169" t="s">
        <v>641</v>
      </c>
      <c r="D323" s="170" t="s">
        <v>1002</v>
      </c>
      <c r="I323" s="169" t="s">
        <v>2187</v>
      </c>
      <c r="J323" s="170" t="s">
        <v>2188</v>
      </c>
      <c r="K323" s="174" t="b">
        <f>TRUE()</f>
        <v>1</v>
      </c>
      <c r="L323" s="46" t="str">
        <f t="shared" ref="L323:L374" si="12">IF(K323=FALSE,J323,"Closed - Do not use")</f>
        <v>Closed - Do not use</v>
      </c>
    </row>
    <row r="324" spans="3:12" ht="14.5" x14ac:dyDescent="0.35">
      <c r="C324" s="171" t="s">
        <v>642</v>
      </c>
      <c r="D324" s="172" t="s">
        <v>1003</v>
      </c>
      <c r="I324" s="171" t="s">
        <v>2189</v>
      </c>
      <c r="J324" s="172" t="s">
        <v>2190</v>
      </c>
      <c r="K324" s="173" t="b">
        <f>TRUE()</f>
        <v>1</v>
      </c>
      <c r="L324" s="46" t="str">
        <f t="shared" si="12"/>
        <v>Closed - Do not use</v>
      </c>
    </row>
    <row r="325" spans="3:12" ht="14.5" x14ac:dyDescent="0.35">
      <c r="C325" s="169" t="s">
        <v>643</v>
      </c>
      <c r="D325" s="170" t="s">
        <v>1004</v>
      </c>
      <c r="I325" s="169" t="s">
        <v>2191</v>
      </c>
      <c r="J325" s="170" t="s">
        <v>2192</v>
      </c>
      <c r="K325" s="174" t="b">
        <f>TRUE()</f>
        <v>1</v>
      </c>
      <c r="L325" s="46" t="str">
        <f t="shared" si="12"/>
        <v>Closed - Do not use</v>
      </c>
    </row>
    <row r="326" spans="3:12" ht="14.5" x14ac:dyDescent="0.35">
      <c r="C326" s="171" t="s">
        <v>644</v>
      </c>
      <c r="D326" s="172" t="s">
        <v>1005</v>
      </c>
      <c r="I326" s="171" t="s">
        <v>2193</v>
      </c>
      <c r="J326" s="172" t="s">
        <v>2194</v>
      </c>
      <c r="K326" s="173" t="b">
        <f>TRUE()</f>
        <v>1</v>
      </c>
      <c r="L326" s="46" t="str">
        <f t="shared" si="12"/>
        <v>Closed - Do not use</v>
      </c>
    </row>
    <row r="327" spans="3:12" ht="14.5" x14ac:dyDescent="0.35">
      <c r="C327" s="169" t="s">
        <v>645</v>
      </c>
      <c r="D327" s="170" t="s">
        <v>1006</v>
      </c>
      <c r="I327" s="169" t="s">
        <v>2195</v>
      </c>
      <c r="J327" s="170" t="s">
        <v>2196</v>
      </c>
      <c r="K327" s="174" t="b">
        <f>TRUE()</f>
        <v>1</v>
      </c>
      <c r="L327" s="46" t="str">
        <f t="shared" si="12"/>
        <v>Closed - Do not use</v>
      </c>
    </row>
    <row r="328" spans="3:12" ht="14.5" x14ac:dyDescent="0.35">
      <c r="C328" s="171" t="s">
        <v>646</v>
      </c>
      <c r="D328" s="172" t="s">
        <v>1007</v>
      </c>
      <c r="I328" s="171" t="s">
        <v>2197</v>
      </c>
      <c r="J328" s="172" t="s">
        <v>2198</v>
      </c>
      <c r="K328" s="173" t="b">
        <f>FALSE()</f>
        <v>0</v>
      </c>
      <c r="L328" s="46" t="str">
        <f t="shared" si="12"/>
        <v>IUS - Library</v>
      </c>
    </row>
    <row r="329" spans="3:12" ht="14.5" x14ac:dyDescent="0.35">
      <c r="C329" s="169" t="s">
        <v>647</v>
      </c>
      <c r="D329" s="170" t="s">
        <v>1008</v>
      </c>
      <c r="I329" s="169" t="s">
        <v>2199</v>
      </c>
      <c r="J329" s="170" t="s">
        <v>2200</v>
      </c>
      <c r="K329" s="174" t="b">
        <f>TRUE()</f>
        <v>1</v>
      </c>
      <c r="L329" s="46" t="str">
        <f t="shared" si="12"/>
        <v>Closed - Do not use</v>
      </c>
    </row>
    <row r="330" spans="3:12" ht="14.5" x14ac:dyDescent="0.35">
      <c r="C330" s="171" t="s">
        <v>648</v>
      </c>
      <c r="D330" s="172" t="s">
        <v>1009</v>
      </c>
      <c r="I330" s="171" t="s">
        <v>2201</v>
      </c>
      <c r="J330" s="172" t="s">
        <v>2202</v>
      </c>
      <c r="K330" s="173" t="b">
        <f>TRUE()</f>
        <v>1</v>
      </c>
      <c r="L330" s="46" t="str">
        <f t="shared" si="12"/>
        <v>Closed - Do not use</v>
      </c>
    </row>
    <row r="331" spans="3:12" ht="14.5" x14ac:dyDescent="0.35">
      <c r="C331" s="169" t="s">
        <v>649</v>
      </c>
      <c r="D331" s="170" t="s">
        <v>1010</v>
      </c>
      <c r="I331" s="169" t="s">
        <v>2203</v>
      </c>
      <c r="J331" s="170" t="s">
        <v>2204</v>
      </c>
      <c r="K331" s="174" t="b">
        <f>TRUE()</f>
        <v>1</v>
      </c>
      <c r="L331" s="46" t="str">
        <f t="shared" si="12"/>
        <v>Closed - Do not use</v>
      </c>
    </row>
    <row r="332" spans="3:12" ht="14.5" x14ac:dyDescent="0.35">
      <c r="C332" s="171" t="s">
        <v>650</v>
      </c>
      <c r="D332" s="172" t="s">
        <v>1011</v>
      </c>
      <c r="I332" s="171" t="s">
        <v>2205</v>
      </c>
      <c r="J332" s="172" t="s">
        <v>2206</v>
      </c>
      <c r="K332" s="173" t="b">
        <f>TRUE()</f>
        <v>1</v>
      </c>
      <c r="L332" s="46" t="str">
        <f t="shared" si="12"/>
        <v>Closed - Do not use</v>
      </c>
    </row>
    <row r="333" spans="3:12" ht="14.5" x14ac:dyDescent="0.35">
      <c r="C333" s="169" t="s">
        <v>651</v>
      </c>
      <c r="D333" s="170" t="s">
        <v>1012</v>
      </c>
      <c r="I333" s="169" t="s">
        <v>2207</v>
      </c>
      <c r="J333" s="170" t="s">
        <v>2208</v>
      </c>
      <c r="K333" s="174" t="b">
        <f>TRUE()</f>
        <v>1</v>
      </c>
      <c r="L333" s="46" t="str">
        <f t="shared" si="12"/>
        <v>Closed - Do not use</v>
      </c>
    </row>
    <row r="334" spans="3:12" ht="14.5" x14ac:dyDescent="0.35">
      <c r="C334" s="171" t="s">
        <v>652</v>
      </c>
      <c r="D334" s="172" t="s">
        <v>1013</v>
      </c>
      <c r="I334" s="171" t="s">
        <v>2209</v>
      </c>
      <c r="J334" s="172" t="s">
        <v>2210</v>
      </c>
      <c r="K334" s="173" t="b">
        <f>TRUE()</f>
        <v>1</v>
      </c>
      <c r="L334" s="46" t="str">
        <f t="shared" si="12"/>
        <v>Closed - Do not use</v>
      </c>
    </row>
    <row r="335" spans="3:12" ht="14.5" x14ac:dyDescent="0.35">
      <c r="C335" s="169" t="s">
        <v>653</v>
      </c>
      <c r="D335" s="170" t="s">
        <v>1014</v>
      </c>
      <c r="I335" s="169" t="s">
        <v>1492</v>
      </c>
      <c r="J335" s="170" t="s">
        <v>2211</v>
      </c>
      <c r="K335" s="174" t="b">
        <f>TRUE()</f>
        <v>1</v>
      </c>
      <c r="L335" s="46" t="str">
        <f t="shared" si="12"/>
        <v>Closed - Do not use</v>
      </c>
    </row>
    <row r="336" spans="3:12" ht="14.5" x14ac:dyDescent="0.35">
      <c r="C336" s="171" t="s">
        <v>654</v>
      </c>
      <c r="D336" s="172" t="s">
        <v>1015</v>
      </c>
      <c r="I336" s="171" t="s">
        <v>2212</v>
      </c>
      <c r="J336" s="172" t="s">
        <v>2213</v>
      </c>
      <c r="K336" s="173" t="b">
        <f>FALSE()</f>
        <v>0</v>
      </c>
      <c r="L336" s="46" t="str">
        <f t="shared" si="12"/>
        <v>Dir Of Indigenous Inclusion</v>
      </c>
    </row>
    <row r="337" spans="3:12" ht="14.5" x14ac:dyDescent="0.35">
      <c r="C337" s="169" t="s">
        <v>655</v>
      </c>
      <c r="D337" s="170" t="s">
        <v>1016</v>
      </c>
      <c r="I337" s="169" t="s">
        <v>2214</v>
      </c>
      <c r="J337" s="170" t="s">
        <v>2215</v>
      </c>
      <c r="K337" s="174" t="b">
        <f>FALSE()</f>
        <v>0</v>
      </c>
      <c r="L337" s="46" t="str">
        <f t="shared" si="12"/>
        <v>Lib-Digital Learning Lab-(DLL)</v>
      </c>
    </row>
    <row r="338" spans="3:12" ht="14.5" x14ac:dyDescent="0.35">
      <c r="C338" s="171" t="s">
        <v>656</v>
      </c>
      <c r="D338" s="172" t="s">
        <v>1017</v>
      </c>
      <c r="I338" s="171" t="s">
        <v>2216</v>
      </c>
      <c r="J338" s="172" t="s">
        <v>2217</v>
      </c>
      <c r="K338" s="173" t="b">
        <f>FALSE()</f>
        <v>0</v>
      </c>
      <c r="L338" s="46" t="str">
        <f t="shared" si="12"/>
        <v>Newcomer Community Dev Prog</v>
      </c>
    </row>
    <row r="339" spans="3:12" ht="14.5" x14ac:dyDescent="0.35">
      <c r="C339" s="169" t="s">
        <v>657</v>
      </c>
      <c r="D339" s="170" t="s">
        <v>1018</v>
      </c>
      <c r="I339" s="169" t="s">
        <v>2218</v>
      </c>
      <c r="J339" s="170" t="s">
        <v>2219</v>
      </c>
      <c r="K339" s="174" t="b">
        <f>TRUE()</f>
        <v>1</v>
      </c>
      <c r="L339" s="46" t="str">
        <f t="shared" si="12"/>
        <v>Closed - Do not use</v>
      </c>
    </row>
    <row r="340" spans="3:12" ht="14.5" x14ac:dyDescent="0.35">
      <c r="C340" s="171" t="s">
        <v>658</v>
      </c>
      <c r="D340" s="172" t="s">
        <v>1019</v>
      </c>
      <c r="I340" s="171" t="s">
        <v>2220</v>
      </c>
      <c r="J340" s="172" t="s">
        <v>2221</v>
      </c>
      <c r="K340" s="173" t="b">
        <f>TRUE()</f>
        <v>1</v>
      </c>
      <c r="L340" s="46" t="str">
        <f t="shared" si="12"/>
        <v>Closed - Do not use</v>
      </c>
    </row>
    <row r="341" spans="3:12" ht="14.5" x14ac:dyDescent="0.35">
      <c r="C341" s="169" t="s">
        <v>659</v>
      </c>
      <c r="D341" s="170" t="s">
        <v>1020</v>
      </c>
      <c r="I341" s="169" t="s">
        <v>2222</v>
      </c>
      <c r="J341" s="170" t="s">
        <v>2223</v>
      </c>
      <c r="K341" s="174" t="b">
        <f>TRUE()</f>
        <v>1</v>
      </c>
      <c r="L341" s="46" t="str">
        <f t="shared" si="12"/>
        <v>Closed - Do not use</v>
      </c>
    </row>
    <row r="342" spans="3:12" ht="14.5" x14ac:dyDescent="0.35">
      <c r="C342" s="171" t="s">
        <v>660</v>
      </c>
      <c r="D342" s="172" t="s">
        <v>1021</v>
      </c>
      <c r="I342" s="171" t="s">
        <v>2224</v>
      </c>
      <c r="J342" s="172" t="s">
        <v>2225</v>
      </c>
      <c r="K342" s="173" t="b">
        <f>TRUE()</f>
        <v>1</v>
      </c>
      <c r="L342" s="46" t="str">
        <f t="shared" si="12"/>
        <v>Closed - Do not use</v>
      </c>
    </row>
    <row r="343" spans="3:12" ht="14.5" x14ac:dyDescent="0.35">
      <c r="C343" s="169" t="s">
        <v>661</v>
      </c>
      <c r="D343" s="170" t="s">
        <v>1022</v>
      </c>
      <c r="I343" s="169" t="s">
        <v>2226</v>
      </c>
      <c r="J343" s="170" t="s">
        <v>2227</v>
      </c>
      <c r="K343" s="174" t="b">
        <f>TRUE()</f>
        <v>1</v>
      </c>
      <c r="L343" s="46" t="str">
        <f t="shared" si="12"/>
        <v>Closed - Do not use</v>
      </c>
    </row>
    <row r="344" spans="3:12" ht="14.5" x14ac:dyDescent="0.35">
      <c r="C344" s="171" t="s">
        <v>662</v>
      </c>
      <c r="D344" s="172" t="s">
        <v>1023</v>
      </c>
      <c r="I344" s="171" t="s">
        <v>2228</v>
      </c>
      <c r="J344" s="172" t="s">
        <v>2229</v>
      </c>
      <c r="K344" s="173" t="b">
        <f>TRUE()</f>
        <v>1</v>
      </c>
      <c r="L344" s="46" t="str">
        <f t="shared" si="12"/>
        <v>Closed - Do not use</v>
      </c>
    </row>
    <row r="345" spans="3:12" ht="14.5" x14ac:dyDescent="0.35">
      <c r="C345" s="169" t="s">
        <v>663</v>
      </c>
      <c r="D345" s="170" t="s">
        <v>1024</v>
      </c>
      <c r="I345" s="169" t="s">
        <v>2230</v>
      </c>
      <c r="J345" s="170" t="s">
        <v>2231</v>
      </c>
      <c r="K345" s="174" t="b">
        <f>TRUE()</f>
        <v>1</v>
      </c>
      <c r="L345" s="46" t="str">
        <f t="shared" si="12"/>
        <v>Closed - Do not use</v>
      </c>
    </row>
    <row r="346" spans="3:12" ht="14.5" x14ac:dyDescent="0.35">
      <c r="C346" s="171" t="s">
        <v>664</v>
      </c>
      <c r="D346" s="172" t="s">
        <v>1025</v>
      </c>
      <c r="I346" s="171" t="s">
        <v>2232</v>
      </c>
      <c r="J346" s="172" t="s">
        <v>2233</v>
      </c>
      <c r="K346" s="173" t="b">
        <f>TRUE()</f>
        <v>1</v>
      </c>
      <c r="L346" s="46" t="str">
        <f t="shared" si="12"/>
        <v>Closed - Do not use</v>
      </c>
    </row>
    <row r="347" spans="3:12" ht="14.5" x14ac:dyDescent="0.35">
      <c r="C347" s="169" t="s">
        <v>665</v>
      </c>
      <c r="D347" s="170" t="s">
        <v>1026</v>
      </c>
      <c r="I347" s="169" t="s">
        <v>2234</v>
      </c>
      <c r="J347" s="170" t="s">
        <v>2235</v>
      </c>
      <c r="K347" s="174" t="b">
        <f>TRUE()</f>
        <v>1</v>
      </c>
      <c r="L347" s="46" t="str">
        <f t="shared" si="12"/>
        <v>Closed - Do not use</v>
      </c>
    </row>
    <row r="348" spans="3:12" ht="14.5" x14ac:dyDescent="0.35">
      <c r="C348" s="171" t="s">
        <v>666</v>
      </c>
      <c r="D348" s="172" t="s">
        <v>1027</v>
      </c>
      <c r="I348" s="171" t="s">
        <v>2236</v>
      </c>
      <c r="J348" s="172" t="s">
        <v>2237</v>
      </c>
      <c r="K348" s="173" t="b">
        <f>TRUE()</f>
        <v>1</v>
      </c>
      <c r="L348" s="46" t="str">
        <f t="shared" si="12"/>
        <v>Closed - Do not use</v>
      </c>
    </row>
    <row r="349" spans="3:12" ht="14.5" x14ac:dyDescent="0.35">
      <c r="C349" s="169" t="s">
        <v>667</v>
      </c>
      <c r="D349" s="170" t="s">
        <v>1028</v>
      </c>
      <c r="I349" s="169" t="s">
        <v>2238</v>
      </c>
      <c r="J349" s="170" t="s">
        <v>2239</v>
      </c>
      <c r="K349" s="174" t="b">
        <f>TRUE()</f>
        <v>1</v>
      </c>
      <c r="L349" s="46" t="str">
        <f t="shared" si="12"/>
        <v>Closed - Do not use</v>
      </c>
    </row>
    <row r="350" spans="3:12" ht="14.5" x14ac:dyDescent="0.35">
      <c r="C350" s="171" t="s">
        <v>668</v>
      </c>
      <c r="D350" s="172" t="s">
        <v>1029</v>
      </c>
      <c r="I350" s="171" t="s">
        <v>2240</v>
      </c>
      <c r="J350" s="172" t="s">
        <v>2241</v>
      </c>
      <c r="K350" s="173" t="b">
        <f>TRUE()</f>
        <v>1</v>
      </c>
      <c r="L350" s="46" t="str">
        <f t="shared" si="12"/>
        <v>Closed - Do not use</v>
      </c>
    </row>
    <row r="351" spans="3:12" ht="14.5" x14ac:dyDescent="0.35">
      <c r="C351" s="169" t="s">
        <v>669</v>
      </c>
      <c r="D351" s="170" t="s">
        <v>1030</v>
      </c>
      <c r="I351" s="169" t="s">
        <v>2242</v>
      </c>
      <c r="J351" s="170" t="s">
        <v>2243</v>
      </c>
      <c r="K351" s="174" t="b">
        <f>TRUE()</f>
        <v>1</v>
      </c>
      <c r="L351" s="46" t="str">
        <f t="shared" si="12"/>
        <v>Closed - Do not use</v>
      </c>
    </row>
    <row r="352" spans="3:12" ht="14.5" x14ac:dyDescent="0.35">
      <c r="C352" s="171" t="s">
        <v>670</v>
      </c>
      <c r="D352" s="172" t="s">
        <v>1031</v>
      </c>
      <c r="I352" s="171" t="s">
        <v>2244</v>
      </c>
      <c r="J352" s="172" t="s">
        <v>2245</v>
      </c>
      <c r="K352" s="173" t="b">
        <f>TRUE()</f>
        <v>1</v>
      </c>
      <c r="L352" s="46" t="str">
        <f t="shared" si="12"/>
        <v>Closed - Do not use</v>
      </c>
    </row>
    <row r="353" spans="3:12" ht="14.5" x14ac:dyDescent="0.35">
      <c r="C353" s="169" t="s">
        <v>671</v>
      </c>
      <c r="D353" s="170" t="s">
        <v>1032</v>
      </c>
      <c r="I353" s="169" t="s">
        <v>2246</v>
      </c>
      <c r="J353" s="170" t="s">
        <v>2247</v>
      </c>
      <c r="K353" s="174" t="b">
        <f>TRUE()</f>
        <v>1</v>
      </c>
      <c r="L353" s="46" t="str">
        <f t="shared" si="12"/>
        <v>Closed - Do not use</v>
      </c>
    </row>
    <row r="354" spans="3:12" ht="14.5" x14ac:dyDescent="0.35">
      <c r="C354" s="171" t="s">
        <v>672</v>
      </c>
      <c r="D354" s="172" t="s">
        <v>1033</v>
      </c>
      <c r="I354" s="171" t="s">
        <v>2248</v>
      </c>
      <c r="J354" s="172" t="s">
        <v>2249</v>
      </c>
      <c r="K354" s="173" t="b">
        <f>TRUE()</f>
        <v>1</v>
      </c>
      <c r="L354" s="46" t="str">
        <f t="shared" si="12"/>
        <v>Closed - Do not use</v>
      </c>
    </row>
    <row r="355" spans="3:12" ht="14.5" x14ac:dyDescent="0.35">
      <c r="C355" s="169" t="s">
        <v>673</v>
      </c>
      <c r="D355" s="170" t="s">
        <v>1034</v>
      </c>
      <c r="I355" s="169" t="s">
        <v>2250</v>
      </c>
      <c r="J355" s="170" t="s">
        <v>2251</v>
      </c>
      <c r="K355" s="174" t="b">
        <f>TRUE()</f>
        <v>1</v>
      </c>
      <c r="L355" s="46" t="str">
        <f t="shared" si="12"/>
        <v>Closed - Do not use</v>
      </c>
    </row>
    <row r="356" spans="3:12" ht="14.5" x14ac:dyDescent="0.35">
      <c r="C356" s="171" t="s">
        <v>674</v>
      </c>
      <c r="D356" s="172" t="s">
        <v>1035</v>
      </c>
      <c r="I356" s="171" t="s">
        <v>2252</v>
      </c>
      <c r="J356" s="172" t="s">
        <v>2253</v>
      </c>
      <c r="K356" s="173" t="b">
        <f>TRUE()</f>
        <v>1</v>
      </c>
      <c r="L356" s="46" t="str">
        <f t="shared" si="12"/>
        <v>Closed - Do not use</v>
      </c>
    </row>
    <row r="357" spans="3:12" ht="14.5" x14ac:dyDescent="0.35">
      <c r="C357" s="169" t="s">
        <v>675</v>
      </c>
      <c r="D357" s="170" t="s">
        <v>1036</v>
      </c>
      <c r="I357" s="169" t="s">
        <v>2254</v>
      </c>
      <c r="J357" s="170" t="s">
        <v>2255</v>
      </c>
      <c r="K357" s="174" t="b">
        <f>FALSE()</f>
        <v>0</v>
      </c>
      <c r="L357" s="46" t="str">
        <f t="shared" si="12"/>
        <v>External Relations - Community Grant</v>
      </c>
    </row>
    <row r="358" spans="3:12" ht="14.5" x14ac:dyDescent="0.35">
      <c r="C358" s="171" t="s">
        <v>676</v>
      </c>
      <c r="D358" s="172" t="s">
        <v>1037</v>
      </c>
      <c r="I358" s="171" t="s">
        <v>2256</v>
      </c>
      <c r="J358" s="172" t="s">
        <v>2257</v>
      </c>
      <c r="K358" s="173" t="b">
        <f>FALSE()</f>
        <v>0</v>
      </c>
      <c r="L358" s="46" t="str">
        <f t="shared" si="12"/>
        <v>External Relations - Pvt Sector, Comm &amp; Gov't Prts</v>
      </c>
    </row>
    <row r="359" spans="3:12" ht="14.5" x14ac:dyDescent="0.35">
      <c r="C359" s="169" t="s">
        <v>677</v>
      </c>
      <c r="D359" s="170" t="s">
        <v>1038</v>
      </c>
      <c r="I359" s="169" t="s">
        <v>2258</v>
      </c>
      <c r="J359" s="170" t="s">
        <v>2259</v>
      </c>
      <c r="K359" s="174" t="b">
        <f>FALSE()</f>
        <v>0</v>
      </c>
      <c r="L359" s="46" t="str">
        <f t="shared" si="12"/>
        <v>UW-CBC Symposium- Read, J.</v>
      </c>
    </row>
    <row r="360" spans="3:12" ht="14.5" x14ac:dyDescent="0.35">
      <c r="C360" s="171" t="s">
        <v>678</v>
      </c>
      <c r="D360" s="172" t="s">
        <v>1039</v>
      </c>
      <c r="I360" s="171" t="s">
        <v>2260</v>
      </c>
      <c r="J360" s="172" t="s">
        <v>2261</v>
      </c>
      <c r="K360" s="173" t="b">
        <f>FALSE()</f>
        <v>0</v>
      </c>
      <c r="L360" s="46" t="str">
        <f t="shared" si="12"/>
        <v>I Heart UW Dinner- Rattray, J</v>
      </c>
    </row>
    <row r="361" spans="3:12" ht="14.5" x14ac:dyDescent="0.35">
      <c r="C361" s="169" t="s">
        <v>679</v>
      </c>
      <c r="D361" s="170" t="s">
        <v>1040</v>
      </c>
      <c r="I361" s="169" t="s">
        <v>2262</v>
      </c>
      <c r="J361" s="170" t="s">
        <v>2263</v>
      </c>
      <c r="K361" s="174" t="b">
        <f>FALSE()</f>
        <v>0</v>
      </c>
      <c r="L361" s="46" t="str">
        <f t="shared" si="12"/>
        <v>I Heart U of Winnipeg</v>
      </c>
    </row>
    <row r="362" spans="3:12" ht="14.5" x14ac:dyDescent="0.35">
      <c r="C362" s="171" t="s">
        <v>680</v>
      </c>
      <c r="D362" s="172" t="s">
        <v>1041</v>
      </c>
      <c r="I362" s="171" t="s">
        <v>2264</v>
      </c>
      <c r="J362" s="172" t="s">
        <v>2265</v>
      </c>
      <c r="K362" s="173" t="b">
        <f>FALSE()</f>
        <v>0</v>
      </c>
      <c r="L362" s="46" t="str">
        <f t="shared" si="12"/>
        <v>Internal Events</v>
      </c>
    </row>
    <row r="363" spans="3:12" ht="14.5" x14ac:dyDescent="0.35">
      <c r="C363" s="169" t="s">
        <v>681</v>
      </c>
      <c r="D363" s="170" t="s">
        <v>1042</v>
      </c>
      <c r="I363" s="169" t="s">
        <v>2266</v>
      </c>
      <c r="J363" s="170" t="s">
        <v>2267</v>
      </c>
      <c r="K363" s="174" t="b">
        <f>FALSE()</f>
        <v>0</v>
      </c>
      <c r="L363" s="46" t="str">
        <f t="shared" si="12"/>
        <v>Student Related Events</v>
      </c>
    </row>
    <row r="364" spans="3:12" ht="14.5" x14ac:dyDescent="0.35">
      <c r="C364" s="171" t="s">
        <v>682</v>
      </c>
      <c r="D364" s="172" t="s">
        <v>1043</v>
      </c>
      <c r="I364" s="171" t="s">
        <v>2268</v>
      </c>
      <c r="J364" s="172" t="s">
        <v>2269</v>
      </c>
      <c r="K364" s="173" t="b">
        <f>FALSE()</f>
        <v>0</v>
      </c>
      <c r="L364" s="46" t="str">
        <f t="shared" si="12"/>
        <v>Convocation</v>
      </c>
    </row>
    <row r="365" spans="3:12" ht="14.5" x14ac:dyDescent="0.35">
      <c r="C365" s="169" t="s">
        <v>683</v>
      </c>
      <c r="D365" s="170" t="s">
        <v>1044</v>
      </c>
      <c r="I365" s="169" t="s">
        <v>2270</v>
      </c>
      <c r="J365" s="170" t="s">
        <v>2271</v>
      </c>
      <c r="K365" s="174" t="b">
        <f>FALSE()</f>
        <v>0</v>
      </c>
      <c r="L365" s="46" t="str">
        <f t="shared" si="12"/>
        <v>IA - Community Sponsorship External</v>
      </c>
    </row>
    <row r="366" spans="3:12" ht="14.5" x14ac:dyDescent="0.35">
      <c r="C366" s="171" t="s">
        <v>684</v>
      </c>
      <c r="D366" s="172" t="s">
        <v>1045</v>
      </c>
      <c r="I366" s="171" t="s">
        <v>2272</v>
      </c>
      <c r="J366" s="172" t="s">
        <v>2273</v>
      </c>
      <c r="K366" s="173" t="b">
        <f>FALSE()</f>
        <v>0</v>
      </c>
      <c r="L366" s="46" t="str">
        <f t="shared" si="12"/>
        <v>IA - Internal Events</v>
      </c>
    </row>
    <row r="367" spans="3:12" ht="14.5" x14ac:dyDescent="0.35">
      <c r="C367" s="169" t="s">
        <v>685</v>
      </c>
      <c r="D367" s="170" t="s">
        <v>1046</v>
      </c>
      <c r="I367" s="169" t="s">
        <v>2274</v>
      </c>
      <c r="J367" s="170" t="s">
        <v>2275</v>
      </c>
      <c r="K367" s="174" t="b">
        <f>FALSE()</f>
        <v>0</v>
      </c>
      <c r="L367" s="46" t="str">
        <f t="shared" si="12"/>
        <v>IA - Indigenous Insights</v>
      </c>
    </row>
    <row r="368" spans="3:12" ht="14.5" x14ac:dyDescent="0.35">
      <c r="C368" s="171" t="s">
        <v>686</v>
      </c>
      <c r="D368" s="172" t="s">
        <v>1047</v>
      </c>
      <c r="I368" s="171" t="s">
        <v>2276</v>
      </c>
      <c r="J368" s="172" t="s">
        <v>2277</v>
      </c>
      <c r="K368" s="173" t="b">
        <f>FALSE()</f>
        <v>0</v>
      </c>
      <c r="L368" s="46" t="str">
        <f t="shared" si="12"/>
        <v>IA Initiatives - Indigenous Course Requirements</v>
      </c>
    </row>
    <row r="369" spans="3:12" ht="14.5" x14ac:dyDescent="0.35">
      <c r="C369" s="169" t="s">
        <v>687</v>
      </c>
      <c r="D369" s="170" t="s">
        <v>1048</v>
      </c>
      <c r="I369" s="169" t="s">
        <v>2278</v>
      </c>
      <c r="J369" s="170" t="s">
        <v>2279</v>
      </c>
      <c r="K369" s="174" t="b">
        <f>FALSE()</f>
        <v>0</v>
      </c>
      <c r="L369" s="46" t="str">
        <f t="shared" si="12"/>
        <v>IA - Indigenous Language Revitilization</v>
      </c>
    </row>
    <row r="370" spans="3:12" ht="14.5" x14ac:dyDescent="0.35">
      <c r="C370" s="171" t="s">
        <v>688</v>
      </c>
      <c r="D370" s="172" t="s">
        <v>1049</v>
      </c>
      <c r="I370" s="171" t="s">
        <v>2280</v>
      </c>
      <c r="J370" s="172" t="s">
        <v>2281</v>
      </c>
      <c r="K370" s="173" t="b">
        <f>FALSE()</f>
        <v>0</v>
      </c>
      <c r="L370" s="46" t="str">
        <f t="shared" si="12"/>
        <v>IA Initiatives - Weweni Series</v>
      </c>
    </row>
    <row r="371" spans="3:12" ht="14.5" x14ac:dyDescent="0.35">
      <c r="C371" s="169" t="s">
        <v>689</v>
      </c>
      <c r="D371" s="170" t="s">
        <v>1050</v>
      </c>
      <c r="I371" s="169" t="s">
        <v>2282</v>
      </c>
      <c r="J371" s="170" t="s">
        <v>2283</v>
      </c>
      <c r="K371" s="174" t="b">
        <f>FALSE()</f>
        <v>0</v>
      </c>
      <c r="L371" s="46" t="str">
        <f t="shared" si="12"/>
        <v>Learning Lodge/Medicine Garden</v>
      </c>
    </row>
    <row r="372" spans="3:12" ht="14.5" x14ac:dyDescent="0.35">
      <c r="C372" s="171" t="s">
        <v>690</v>
      </c>
      <c r="D372" s="172" t="s">
        <v>1051</v>
      </c>
      <c r="I372" s="171" t="s">
        <v>2284</v>
      </c>
      <c r="J372" s="172" t="s">
        <v>2285</v>
      </c>
      <c r="K372" s="173" t="b">
        <f>FALSE()</f>
        <v>0</v>
      </c>
      <c r="L372" s="46" t="str">
        <f t="shared" si="12"/>
        <v>Conference Support Grant</v>
      </c>
    </row>
    <row r="373" spans="3:12" ht="14.5" x14ac:dyDescent="0.35">
      <c r="C373" s="169" t="s">
        <v>691</v>
      </c>
      <c r="D373" s="170" t="s">
        <v>1052</v>
      </c>
      <c r="I373" s="169" t="s">
        <v>2286</v>
      </c>
      <c r="J373" s="170" t="s">
        <v>2287</v>
      </c>
      <c r="K373" s="174" t="b">
        <f>TRUE()</f>
        <v>1</v>
      </c>
      <c r="L373" s="46" t="str">
        <f t="shared" si="12"/>
        <v>Closed - Do not use</v>
      </c>
    </row>
    <row r="374" spans="3:12" ht="14.5" x14ac:dyDescent="0.35">
      <c r="C374" s="171" t="s">
        <v>692</v>
      </c>
      <c r="D374" s="172" t="s">
        <v>1053</v>
      </c>
      <c r="I374" s="171" t="s">
        <v>2288</v>
      </c>
      <c r="J374" s="172" t="s">
        <v>2289</v>
      </c>
      <c r="K374" s="173" t="b">
        <f>FALSE()</f>
        <v>0</v>
      </c>
      <c r="L374" s="46" t="str">
        <f t="shared" si="12"/>
        <v>Duckworth - Wellness Reno</v>
      </c>
    </row>
    <row r="375" spans="3:12" ht="14.5" x14ac:dyDescent="0.35">
      <c r="C375" s="169" t="s">
        <v>693</v>
      </c>
      <c r="D375" s="170" t="s">
        <v>1054</v>
      </c>
    </row>
    <row r="376" spans="3:12" ht="14.5" x14ac:dyDescent="0.35">
      <c r="C376" s="171" t="s">
        <v>694</v>
      </c>
      <c r="D376" s="172" t="s">
        <v>1055</v>
      </c>
    </row>
    <row r="377" spans="3:12" ht="14.5" x14ac:dyDescent="0.35">
      <c r="C377" s="169" t="s">
        <v>695</v>
      </c>
      <c r="D377" s="170" t="s">
        <v>1056</v>
      </c>
    </row>
    <row r="378" spans="3:12" ht="14.5" x14ac:dyDescent="0.35">
      <c r="C378" s="171" t="s">
        <v>696</v>
      </c>
      <c r="D378" s="172" t="s">
        <v>1057</v>
      </c>
    </row>
    <row r="379" spans="3:12" ht="14.5" x14ac:dyDescent="0.35">
      <c r="C379" s="169" t="s">
        <v>697</v>
      </c>
      <c r="D379" s="170" t="s">
        <v>1058</v>
      </c>
    </row>
    <row r="380" spans="3:12" ht="14.5" x14ac:dyDescent="0.35">
      <c r="C380" s="171" t="s">
        <v>698</v>
      </c>
      <c r="D380" s="172" t="s">
        <v>1059</v>
      </c>
    </row>
    <row r="381" spans="3:12" ht="14.5" x14ac:dyDescent="0.35">
      <c r="C381" s="169" t="s">
        <v>699</v>
      </c>
      <c r="D381" s="170" t="s">
        <v>1060</v>
      </c>
    </row>
    <row r="382" spans="3:12" ht="14.5" x14ac:dyDescent="0.35">
      <c r="C382" s="171" t="s">
        <v>700</v>
      </c>
      <c r="D382" s="172" t="s">
        <v>1061</v>
      </c>
    </row>
    <row r="383" spans="3:12" ht="14.5" x14ac:dyDescent="0.35">
      <c r="C383" s="169" t="s">
        <v>701</v>
      </c>
      <c r="D383" s="170" t="s">
        <v>1062</v>
      </c>
    </row>
  </sheetData>
  <phoneticPr fontId="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ACED-1831-4D76-BE78-0037CB2FF890}">
  <sheetPr codeName="Sheet9"/>
  <dimension ref="A1:F2891"/>
  <sheetViews>
    <sheetView workbookViewId="0">
      <pane ySplit="1" topLeftCell="A114" activePane="bottomLeft" state="frozen"/>
      <selection pane="bottomLeft"/>
    </sheetView>
  </sheetViews>
  <sheetFormatPr defaultRowHeight="12.5" x14ac:dyDescent="0.25"/>
  <cols>
    <col min="1" max="1" width="8.6640625" style="46"/>
    <col min="2" max="2" width="42.58203125" style="46" bestFit="1" customWidth="1"/>
    <col min="3" max="3" width="6.5" style="46" bestFit="1" customWidth="1"/>
    <col min="4" max="4" width="41.33203125" style="46" bestFit="1" customWidth="1"/>
    <col min="5" max="5" width="8.6640625" style="46"/>
    <col min="6" max="6" width="39.33203125" style="46" bestFit="1" customWidth="1"/>
    <col min="7" max="16384" width="8.6640625" style="46"/>
  </cols>
  <sheetData>
    <row r="1" spans="1:6" ht="13" x14ac:dyDescent="0.3">
      <c r="A1" s="157" t="s">
        <v>2290</v>
      </c>
      <c r="B1" s="157" t="s">
        <v>2291</v>
      </c>
      <c r="C1" s="158" t="s">
        <v>8013</v>
      </c>
      <c r="D1" s="158" t="s">
        <v>8014</v>
      </c>
      <c r="E1" s="158" t="s">
        <v>1611</v>
      </c>
      <c r="F1" s="159" t="s">
        <v>8662</v>
      </c>
    </row>
    <row r="2" spans="1:6" ht="14.5" x14ac:dyDescent="0.35">
      <c r="A2" s="47" t="s">
        <v>2292</v>
      </c>
      <c r="B2" s="48" t="s">
        <v>2293</v>
      </c>
      <c r="C2" s="177" t="s">
        <v>8015</v>
      </c>
      <c r="D2" s="178" t="s">
        <v>8016</v>
      </c>
      <c r="E2" s="179" t="b">
        <f>FALSE()</f>
        <v>0</v>
      </c>
      <c r="F2" s="46" t="str">
        <f>IF(E2=FALSE,D2,"Closed - Do not use")</f>
        <v>Trainer - Glen Bergeron</v>
      </c>
    </row>
    <row r="3" spans="1:6" ht="14.5" x14ac:dyDescent="0.35">
      <c r="A3" s="49" t="s">
        <v>2294</v>
      </c>
      <c r="B3" s="50" t="s">
        <v>2295</v>
      </c>
      <c r="C3" s="180" t="s">
        <v>8017</v>
      </c>
      <c r="D3" s="181" t="s">
        <v>8018</v>
      </c>
      <c r="E3" s="182" t="b">
        <f>FALSE()</f>
        <v>0</v>
      </c>
      <c r="F3" s="46" t="str">
        <f t="shared" ref="F3:F66" si="0">IF(E3=FALSE,D3,"Closed - Do not use")</f>
        <v>Trainer - Jeff Billeck</v>
      </c>
    </row>
    <row r="4" spans="1:6" ht="14.5" x14ac:dyDescent="0.35">
      <c r="A4" s="47" t="s">
        <v>2296</v>
      </c>
      <c r="B4" s="48" t="s">
        <v>2297</v>
      </c>
      <c r="C4" s="177" t="s">
        <v>8019</v>
      </c>
      <c r="D4" s="178" t="s">
        <v>8020</v>
      </c>
      <c r="E4" s="179" t="b">
        <f>FALSE()</f>
        <v>0</v>
      </c>
      <c r="F4" s="46" t="str">
        <f t="shared" si="0"/>
        <v>Trainer - Sarah Goold</v>
      </c>
    </row>
    <row r="5" spans="1:6" ht="14.5" x14ac:dyDescent="0.35">
      <c r="A5" s="49" t="s">
        <v>2298</v>
      </c>
      <c r="B5" s="50" t="s">
        <v>2299</v>
      </c>
      <c r="C5" s="180" t="s">
        <v>8021</v>
      </c>
      <c r="D5" s="181" t="s">
        <v>8022</v>
      </c>
      <c r="E5" s="182" t="b">
        <f>FALSE()</f>
        <v>0</v>
      </c>
      <c r="F5" s="46" t="str">
        <f t="shared" si="0"/>
        <v>Trainer - Andrea Wazney</v>
      </c>
    </row>
    <row r="6" spans="1:6" ht="14.5" x14ac:dyDescent="0.35">
      <c r="A6" s="47" t="s">
        <v>2300</v>
      </c>
      <c r="B6" s="48" t="s">
        <v>2301</v>
      </c>
      <c r="C6" s="177" t="s">
        <v>8023</v>
      </c>
      <c r="D6" s="178" t="s">
        <v>8024</v>
      </c>
      <c r="E6" s="179" t="b">
        <f>FALSE()</f>
        <v>0</v>
      </c>
      <c r="F6" s="46" t="str">
        <f t="shared" si="0"/>
        <v>Trainer - Ben Trunzo</v>
      </c>
    </row>
    <row r="7" spans="1:6" ht="14.5" x14ac:dyDescent="0.35">
      <c r="A7" s="49" t="s">
        <v>2302</v>
      </c>
      <c r="B7" s="50" t="s">
        <v>2303</v>
      </c>
      <c r="C7" s="180" t="s">
        <v>8025</v>
      </c>
      <c r="D7" s="181" t="s">
        <v>8026</v>
      </c>
      <c r="E7" s="182" t="b">
        <f>FALSE()</f>
        <v>0</v>
      </c>
      <c r="F7" s="46" t="str">
        <f t="shared" si="0"/>
        <v>Therapist - Danielle Zelazny</v>
      </c>
    </row>
    <row r="8" spans="1:6" ht="14.5" x14ac:dyDescent="0.35">
      <c r="A8" s="47" t="s">
        <v>2304</v>
      </c>
      <c r="B8" s="48" t="s">
        <v>2305</v>
      </c>
      <c r="C8" s="177" t="s">
        <v>8027</v>
      </c>
      <c r="D8" s="178" t="s">
        <v>8028</v>
      </c>
      <c r="E8" s="179" t="b">
        <f>FALSE()</f>
        <v>0</v>
      </c>
      <c r="F8" s="46" t="str">
        <f t="shared" si="0"/>
        <v>Therapist - Jason Peeler</v>
      </c>
    </row>
    <row r="9" spans="1:6" ht="14.5" x14ac:dyDescent="0.35">
      <c r="A9" s="49" t="s">
        <v>2306</v>
      </c>
      <c r="B9" s="50" t="s">
        <v>2307</v>
      </c>
      <c r="C9" s="180" t="s">
        <v>8029</v>
      </c>
      <c r="D9" s="181" t="s">
        <v>8030</v>
      </c>
      <c r="E9" s="182" t="b">
        <f>FALSE()</f>
        <v>0</v>
      </c>
      <c r="F9" s="46" t="str">
        <f t="shared" si="0"/>
        <v>Therapist - John Carlo Dungca</v>
      </c>
    </row>
    <row r="10" spans="1:6" ht="14.5" x14ac:dyDescent="0.35">
      <c r="A10" s="47" t="s">
        <v>2308</v>
      </c>
      <c r="B10" s="48" t="s">
        <v>2309</v>
      </c>
      <c r="C10" s="177" t="s">
        <v>8031</v>
      </c>
      <c r="D10" s="178" t="s">
        <v>8032</v>
      </c>
      <c r="E10" s="179" t="b">
        <f>FALSE()</f>
        <v>0</v>
      </c>
      <c r="F10" s="46" t="str">
        <f t="shared" si="0"/>
        <v>Therapist - Oliver Leslie</v>
      </c>
    </row>
    <row r="11" spans="1:6" ht="14.5" x14ac:dyDescent="0.35">
      <c r="A11" s="49" t="s">
        <v>2310</v>
      </c>
      <c r="B11" s="50" t="s">
        <v>2311</v>
      </c>
      <c r="C11" s="180" t="s">
        <v>8033</v>
      </c>
      <c r="D11" s="181" t="s">
        <v>8034</v>
      </c>
      <c r="E11" s="182" t="b">
        <f>FALSE()</f>
        <v>0</v>
      </c>
      <c r="F11" s="46" t="str">
        <f t="shared" si="0"/>
        <v>Therapist- Michayla Esteves</v>
      </c>
    </row>
    <row r="12" spans="1:6" ht="14.5" x14ac:dyDescent="0.35">
      <c r="A12" s="47" t="s">
        <v>2312</v>
      </c>
      <c r="B12" s="48" t="s">
        <v>2313</v>
      </c>
      <c r="C12" s="177" t="s">
        <v>8035</v>
      </c>
      <c r="D12" s="178" t="s">
        <v>8036</v>
      </c>
      <c r="E12" s="179" t="b">
        <f>FALSE()</f>
        <v>0</v>
      </c>
      <c r="F12" s="46" t="str">
        <f t="shared" si="0"/>
        <v>Therapist- Cristian Molina</v>
      </c>
    </row>
    <row r="13" spans="1:6" ht="14.5" x14ac:dyDescent="0.35">
      <c r="A13" s="49" t="s">
        <v>2314</v>
      </c>
      <c r="B13" s="50" t="s">
        <v>2315</v>
      </c>
      <c r="C13" s="180" t="s">
        <v>8868</v>
      </c>
      <c r="D13" s="181" t="s">
        <v>8869</v>
      </c>
      <c r="E13" s="182" t="b">
        <f>FALSE()</f>
        <v>0</v>
      </c>
      <c r="F13" s="46" t="str">
        <f t="shared" si="0"/>
        <v>Therapist- Natasha Gregoire</v>
      </c>
    </row>
    <row r="14" spans="1:6" ht="14.5" x14ac:dyDescent="0.35">
      <c r="A14" s="47" t="s">
        <v>2316</v>
      </c>
      <c r="B14" s="48" t="s">
        <v>2317</v>
      </c>
      <c r="C14" s="177" t="s">
        <v>8870</v>
      </c>
      <c r="D14" s="178" t="s">
        <v>8871</v>
      </c>
      <c r="E14" s="179" t="b">
        <f>FALSE()</f>
        <v>0</v>
      </c>
      <c r="F14" s="46" t="str">
        <f t="shared" si="0"/>
        <v>Massage Therapist-Kyle Friesen</v>
      </c>
    </row>
    <row r="15" spans="1:6" ht="14.5" x14ac:dyDescent="0.35">
      <c r="A15" s="49" t="s">
        <v>2318</v>
      </c>
      <c r="B15" s="50" t="s">
        <v>2319</v>
      </c>
      <c r="C15" s="180" t="s">
        <v>8037</v>
      </c>
      <c r="D15" s="181" t="s">
        <v>8038</v>
      </c>
      <c r="E15" s="182" t="b">
        <f>FALSE()</f>
        <v>0</v>
      </c>
      <c r="F15" s="46" t="str">
        <f t="shared" si="0"/>
        <v>Athletics Wrestling - CSCM</v>
      </c>
    </row>
    <row r="16" spans="1:6" ht="14.5" x14ac:dyDescent="0.35">
      <c r="A16" s="47" t="s">
        <v>2320</v>
      </c>
      <c r="B16" s="48" t="s">
        <v>2321</v>
      </c>
      <c r="C16" s="177" t="s">
        <v>8039</v>
      </c>
      <c r="D16" s="178" t="s">
        <v>8040</v>
      </c>
      <c r="E16" s="179" t="b">
        <f>FALSE()</f>
        <v>0</v>
      </c>
      <c r="F16" s="46" t="str">
        <f t="shared" si="0"/>
        <v>Athletics Wrestling - MASRC</v>
      </c>
    </row>
    <row r="17" spans="1:6" ht="14.5" x14ac:dyDescent="0.35">
      <c r="A17" s="49" t="s">
        <v>2322</v>
      </c>
      <c r="B17" s="50" t="s">
        <v>2323</v>
      </c>
      <c r="C17" s="180" t="s">
        <v>1076</v>
      </c>
      <c r="D17" s="181" t="s">
        <v>8041</v>
      </c>
      <c r="E17" s="182" t="b">
        <f>FALSE()</f>
        <v>0</v>
      </c>
      <c r="F17" s="46" t="str">
        <f t="shared" si="0"/>
        <v>Athletics GVB Jr Wesmen - Club A</v>
      </c>
    </row>
    <row r="18" spans="1:6" ht="14.5" x14ac:dyDescent="0.35">
      <c r="A18" s="47" t="s">
        <v>2324</v>
      </c>
      <c r="B18" s="48" t="s">
        <v>2325</v>
      </c>
      <c r="C18" s="177" t="s">
        <v>8042</v>
      </c>
      <c r="D18" s="178" t="s">
        <v>8043</v>
      </c>
      <c r="E18" s="179" t="b">
        <f>FALSE()</f>
        <v>0</v>
      </c>
      <c r="F18" s="46" t="str">
        <f t="shared" si="0"/>
        <v>Athletics GVB Jr Wesmen - Club B</v>
      </c>
    </row>
    <row r="19" spans="1:6" ht="14.5" x14ac:dyDescent="0.35">
      <c r="A19" s="49" t="s">
        <v>2326</v>
      </c>
      <c r="B19" s="50" t="s">
        <v>2327</v>
      </c>
      <c r="C19" s="180" t="s">
        <v>8044</v>
      </c>
      <c r="D19" s="181" t="s">
        <v>8045</v>
      </c>
      <c r="E19" s="182" t="b">
        <f>FALSE()</f>
        <v>0</v>
      </c>
      <c r="F19" s="46" t="str">
        <f t="shared" si="0"/>
        <v>Athletics GVB Jr Wesmen - Club C</v>
      </c>
    </row>
    <row r="20" spans="1:6" ht="14.5" x14ac:dyDescent="0.35">
      <c r="A20" s="47" t="s">
        <v>2328</v>
      </c>
      <c r="B20" s="48" t="s">
        <v>2329</v>
      </c>
      <c r="C20" s="177" t="s">
        <v>8046</v>
      </c>
      <c r="D20" s="178" t="s">
        <v>8047</v>
      </c>
      <c r="E20" s="179" t="b">
        <f>FALSE()</f>
        <v>0</v>
      </c>
      <c r="F20" s="46" t="str">
        <f t="shared" si="0"/>
        <v>Athletics GVB Jr Wesmen - Club D</v>
      </c>
    </row>
    <row r="21" spans="1:6" ht="14.5" x14ac:dyDescent="0.35">
      <c r="A21" s="49" t="s">
        <v>2330</v>
      </c>
      <c r="B21" s="50" t="s">
        <v>2331</v>
      </c>
      <c r="C21" s="180" t="s">
        <v>8048</v>
      </c>
      <c r="D21" s="181" t="s">
        <v>8049</v>
      </c>
      <c r="E21" s="182" t="b">
        <f>FALSE()</f>
        <v>0</v>
      </c>
      <c r="F21" s="46" t="str">
        <f t="shared" si="0"/>
        <v>Athletics Curling - Men</v>
      </c>
    </row>
    <row r="22" spans="1:6" ht="14.5" x14ac:dyDescent="0.35">
      <c r="A22" s="47" t="s">
        <v>2332</v>
      </c>
      <c r="B22" s="48" t="s">
        <v>2333</v>
      </c>
      <c r="C22" s="177" t="s">
        <v>8050</v>
      </c>
      <c r="D22" s="178" t="s">
        <v>8051</v>
      </c>
      <c r="E22" s="179" t="b">
        <f>FALSE()</f>
        <v>0</v>
      </c>
      <c r="F22" s="46" t="str">
        <f t="shared" si="0"/>
        <v>Athletics Curling - Women</v>
      </c>
    </row>
    <row r="23" spans="1:6" ht="14.5" x14ac:dyDescent="0.35">
      <c r="A23" s="49" t="s">
        <v>2334</v>
      </c>
      <c r="B23" s="50" t="s">
        <v>2335</v>
      </c>
      <c r="C23" s="180" t="s">
        <v>8052</v>
      </c>
      <c r="D23" s="181" t="s">
        <v>8053</v>
      </c>
      <c r="E23" s="182" t="b">
        <f>FALSE()</f>
        <v>0</v>
      </c>
      <c r="F23" s="46" t="str">
        <f t="shared" si="0"/>
        <v>Athletics Baseball - Travel Subsidy</v>
      </c>
    </row>
    <row r="24" spans="1:6" ht="14.5" x14ac:dyDescent="0.35">
      <c r="A24" s="47" t="s">
        <v>2336</v>
      </c>
      <c r="B24" s="48" t="s">
        <v>2337</v>
      </c>
      <c r="C24" s="177" t="s">
        <v>8054</v>
      </c>
      <c r="D24" s="178" t="s">
        <v>8055</v>
      </c>
      <c r="E24" s="179" t="b">
        <f>FALSE()</f>
        <v>0</v>
      </c>
      <c r="F24" s="46" t="str">
        <f t="shared" si="0"/>
        <v>Athletics Baseball - Camp</v>
      </c>
    </row>
    <row r="25" spans="1:6" ht="14.5" x14ac:dyDescent="0.35">
      <c r="A25" s="49" t="s">
        <v>2338</v>
      </c>
      <c r="B25" s="50" t="s">
        <v>2339</v>
      </c>
      <c r="C25" s="180" t="s">
        <v>8056</v>
      </c>
      <c r="D25" s="181" t="s">
        <v>8057</v>
      </c>
      <c r="E25" s="182" t="b">
        <f>FALSE()</f>
        <v>0</v>
      </c>
      <c r="F25" s="46" t="str">
        <f t="shared" si="0"/>
        <v>Athletics MSOC Comm Train - Goalkeeper</v>
      </c>
    </row>
    <row r="26" spans="1:6" ht="14.5" x14ac:dyDescent="0.35">
      <c r="A26" s="47" t="s">
        <v>2340</v>
      </c>
      <c r="B26" s="48" t="s">
        <v>2341</v>
      </c>
      <c r="C26" s="177" t="s">
        <v>8058</v>
      </c>
      <c r="D26" s="178" t="s">
        <v>8059</v>
      </c>
      <c r="E26" s="179" t="b">
        <f>FALSE()</f>
        <v>0</v>
      </c>
      <c r="F26" s="46" t="str">
        <f t="shared" si="0"/>
        <v>Athletics MSOC Comm Train - Elite Train</v>
      </c>
    </row>
    <row r="27" spans="1:6" ht="14.5" x14ac:dyDescent="0.35">
      <c r="A27" s="49" t="s">
        <v>2342</v>
      </c>
      <c r="B27" s="50" t="s">
        <v>2343</v>
      </c>
      <c r="C27" s="180" t="s">
        <v>8060</v>
      </c>
      <c r="D27" s="181" t="s">
        <v>8061</v>
      </c>
      <c r="E27" s="182" t="b">
        <f>FALSE()</f>
        <v>0</v>
      </c>
      <c r="F27" s="46" t="str">
        <f t="shared" si="0"/>
        <v>Athletics MSOC Comm Train - Tryout</v>
      </c>
    </row>
    <row r="28" spans="1:6" ht="14.5" x14ac:dyDescent="0.35">
      <c r="A28" s="47" t="s">
        <v>2344</v>
      </c>
      <c r="B28" s="48" t="s">
        <v>2345</v>
      </c>
      <c r="C28" s="177" t="s">
        <v>8062</v>
      </c>
      <c r="D28" s="178" t="s">
        <v>8063</v>
      </c>
      <c r="E28" s="179" t="b">
        <f>FALSE()</f>
        <v>0</v>
      </c>
      <c r="F28" s="46" t="str">
        <f t="shared" si="0"/>
        <v>Athletics GSOC Comm Train - 40 Plus</v>
      </c>
    </row>
    <row r="29" spans="1:6" ht="14.5" x14ac:dyDescent="0.35">
      <c r="A29" s="49" t="s">
        <v>2346</v>
      </c>
      <c r="B29" s="50" t="s">
        <v>2347</v>
      </c>
      <c r="C29" s="180" t="s">
        <v>8064</v>
      </c>
      <c r="D29" s="181" t="s">
        <v>8065</v>
      </c>
      <c r="E29" s="182" t="b">
        <f>FALSE()</f>
        <v>0</v>
      </c>
      <c r="F29" s="46" t="str">
        <f t="shared" si="0"/>
        <v>Rec Services - Personal Training</v>
      </c>
    </row>
    <row r="30" spans="1:6" ht="14.5" x14ac:dyDescent="0.35">
      <c r="A30" s="47" t="s">
        <v>2348</v>
      </c>
      <c r="B30" s="48" t="s">
        <v>2349</v>
      </c>
      <c r="C30" s="177" t="s">
        <v>8066</v>
      </c>
      <c r="D30" s="178" t="s">
        <v>8067</v>
      </c>
      <c r="E30" s="179" t="b">
        <f>FALSE()</f>
        <v>0</v>
      </c>
      <c r="F30" s="46" t="str">
        <f t="shared" si="0"/>
        <v>Athletics Fitness - Bootcamp</v>
      </c>
    </row>
    <row r="31" spans="1:6" ht="14.5" x14ac:dyDescent="0.35">
      <c r="A31" s="49" t="s">
        <v>2350</v>
      </c>
      <c r="B31" s="50" t="s">
        <v>2351</v>
      </c>
      <c r="C31" s="180" t="s">
        <v>8068</v>
      </c>
      <c r="D31" s="181" t="s">
        <v>8069</v>
      </c>
      <c r="E31" s="182" t="b">
        <f>FALSE()</f>
        <v>0</v>
      </c>
      <c r="F31" s="46" t="str">
        <f t="shared" si="0"/>
        <v>Athletics Fitness - Yoga</v>
      </c>
    </row>
    <row r="32" spans="1:6" ht="14.5" x14ac:dyDescent="0.35">
      <c r="A32" s="47" t="s">
        <v>2352</v>
      </c>
      <c r="B32" s="48" t="s">
        <v>2353</v>
      </c>
      <c r="C32" s="177" t="s">
        <v>8070</v>
      </c>
      <c r="D32" s="178" t="s">
        <v>8071</v>
      </c>
      <c r="E32" s="179" t="b">
        <f>FALSE()</f>
        <v>0</v>
      </c>
      <c r="F32" s="46" t="str">
        <f t="shared" si="0"/>
        <v>PACE - Intake 2014 - 1st</v>
      </c>
    </row>
    <row r="33" spans="1:6" ht="14.5" x14ac:dyDescent="0.35">
      <c r="A33" s="49" t="s">
        <v>2354</v>
      </c>
      <c r="B33" s="50" t="s">
        <v>2355</v>
      </c>
      <c r="C33" s="180" t="s">
        <v>8072</v>
      </c>
      <c r="D33" s="181" t="s">
        <v>8073</v>
      </c>
      <c r="E33" s="182" t="b">
        <f>FALSE()</f>
        <v>0</v>
      </c>
      <c r="F33" s="46" t="str">
        <f t="shared" si="0"/>
        <v>PACE - Intake 2014 - 2nd</v>
      </c>
    </row>
    <row r="34" spans="1:6" ht="14.5" x14ac:dyDescent="0.35">
      <c r="A34" s="47" t="s">
        <v>2356</v>
      </c>
      <c r="B34" s="48" t="s">
        <v>2357</v>
      </c>
      <c r="C34" s="177" t="s">
        <v>8074</v>
      </c>
      <c r="D34" s="178" t="s">
        <v>8075</v>
      </c>
      <c r="E34" s="179" t="b">
        <f>TRUE()</f>
        <v>1</v>
      </c>
      <c r="F34" s="46" t="str">
        <f t="shared" si="0"/>
        <v>Closed - Do not use</v>
      </c>
    </row>
    <row r="35" spans="1:6" ht="14.5" x14ac:dyDescent="0.35">
      <c r="A35" s="49" t="s">
        <v>2358</v>
      </c>
      <c r="B35" s="50" t="s">
        <v>2359</v>
      </c>
      <c r="C35" s="180" t="s">
        <v>8076</v>
      </c>
      <c r="D35" s="181" t="s">
        <v>8077</v>
      </c>
      <c r="E35" s="182" t="b">
        <f>TRUE()</f>
        <v>1</v>
      </c>
      <c r="F35" s="46" t="str">
        <f t="shared" si="0"/>
        <v>Closed - Do not use</v>
      </c>
    </row>
    <row r="36" spans="1:6" ht="14.5" x14ac:dyDescent="0.35">
      <c r="A36" s="47" t="s">
        <v>2360</v>
      </c>
      <c r="B36" s="48" t="s">
        <v>2361</v>
      </c>
      <c r="C36" s="177" t="s">
        <v>8078</v>
      </c>
      <c r="D36" s="178" t="s">
        <v>8079</v>
      </c>
      <c r="E36" s="179" t="b">
        <f>FALSE()</f>
        <v>0</v>
      </c>
      <c r="F36" s="46" t="str">
        <f t="shared" si="0"/>
        <v>InsCl#A18-39DaycareTransformer</v>
      </c>
    </row>
    <row r="37" spans="1:6" ht="14.5" x14ac:dyDescent="0.35">
      <c r="A37" s="49" t="s">
        <v>2362</v>
      </c>
      <c r="B37" s="50" t="s">
        <v>2363</v>
      </c>
      <c r="C37" s="180" t="s">
        <v>8080</v>
      </c>
      <c r="D37" s="181" t="s">
        <v>8081</v>
      </c>
      <c r="E37" s="182" t="b">
        <f>FALSE()</f>
        <v>0</v>
      </c>
      <c r="F37" s="46" t="str">
        <f t="shared" si="0"/>
        <v>InsClA19-34 Biology Freezer Breakdown</v>
      </c>
    </row>
    <row r="38" spans="1:6" ht="14.5" x14ac:dyDescent="0.35">
      <c r="A38" s="47" t="s">
        <v>2364</v>
      </c>
      <c r="B38" s="48" t="s">
        <v>2365</v>
      </c>
      <c r="C38" s="177" t="s">
        <v>8082</v>
      </c>
      <c r="D38" s="178" t="s">
        <v>8083</v>
      </c>
      <c r="E38" s="179" t="b">
        <f>FALSE()</f>
        <v>0</v>
      </c>
      <c r="F38" s="46" t="str">
        <f t="shared" si="0"/>
        <v>InsCl#A19-38 Key Theft</v>
      </c>
    </row>
    <row r="39" spans="1:6" ht="14.5" x14ac:dyDescent="0.35">
      <c r="A39" s="49" t="s">
        <v>2366</v>
      </c>
      <c r="B39" s="50" t="s">
        <v>2367</v>
      </c>
      <c r="C39" s="180" t="s">
        <v>8084</v>
      </c>
      <c r="D39" s="181" t="s">
        <v>8085</v>
      </c>
      <c r="E39" s="182" t="b">
        <f>FALSE()</f>
        <v>0</v>
      </c>
      <c r="F39" s="46" t="str">
        <f t="shared" si="0"/>
        <v>A19-42 RCFE pump breakdown</v>
      </c>
    </row>
    <row r="40" spans="1:6" ht="14.5" x14ac:dyDescent="0.35">
      <c r="A40" s="47" t="s">
        <v>2368</v>
      </c>
      <c r="B40" s="48" t="s">
        <v>2369</v>
      </c>
      <c r="C40" s="177" t="s">
        <v>8086</v>
      </c>
      <c r="D40" s="178" t="s">
        <v>8087</v>
      </c>
      <c r="E40" s="179" t="b">
        <f>FALSE()</f>
        <v>0</v>
      </c>
      <c r="F40" s="46" t="str">
        <f t="shared" si="0"/>
        <v>A20-26 Rice Flr 1&amp;2 Break in</v>
      </c>
    </row>
    <row r="41" spans="1:6" ht="14.5" x14ac:dyDescent="0.35">
      <c r="A41" s="49" t="s">
        <v>2370</v>
      </c>
      <c r="B41" s="50" t="s">
        <v>2371</v>
      </c>
      <c r="C41" s="180" t="s">
        <v>8088</v>
      </c>
      <c r="D41" s="181" t="s">
        <v>8089</v>
      </c>
      <c r="E41" s="182" t="b">
        <f>FALSE()</f>
        <v>0</v>
      </c>
      <c r="F41" s="46" t="str">
        <f t="shared" si="0"/>
        <v>A20-30 Burst Pipe Riddell Hall</v>
      </c>
    </row>
    <row r="42" spans="1:6" ht="14.5" x14ac:dyDescent="0.35">
      <c r="A42" s="47" t="s">
        <v>2372</v>
      </c>
      <c r="B42" s="48" t="s">
        <v>2373</v>
      </c>
      <c r="C42" s="177" t="s">
        <v>8090</v>
      </c>
      <c r="D42" s="178" t="s">
        <v>8091</v>
      </c>
      <c r="E42" s="179" t="b">
        <f>FALSE()</f>
        <v>0</v>
      </c>
      <c r="F42" s="46" t="str">
        <f t="shared" si="0"/>
        <v>A20-38 RecPlex Parkade Claim</v>
      </c>
    </row>
    <row r="43" spans="1:6" ht="14.5" x14ac:dyDescent="0.35">
      <c r="A43" s="49" t="s">
        <v>2374</v>
      </c>
      <c r="B43" s="50" t="s">
        <v>2375</v>
      </c>
      <c r="C43" s="180" t="s">
        <v>8092</v>
      </c>
      <c r="D43" s="181" t="s">
        <v>8093</v>
      </c>
      <c r="E43" s="182" t="b">
        <f>FALSE()</f>
        <v>0</v>
      </c>
      <c r="F43" s="46" t="str">
        <f t="shared" si="0"/>
        <v>Theatre Rental Insurance</v>
      </c>
    </row>
    <row r="44" spans="1:6" ht="14.5" x14ac:dyDescent="0.35">
      <c r="A44" s="47" t="s">
        <v>2376</v>
      </c>
      <c r="B44" s="48" t="s">
        <v>2377</v>
      </c>
      <c r="C44" s="177" t="s">
        <v>8094</v>
      </c>
      <c r="D44" s="178" t="s">
        <v>8095</v>
      </c>
      <c r="E44" s="179" t="b">
        <f>FALSE()</f>
        <v>0</v>
      </c>
      <c r="F44" s="46" t="str">
        <f t="shared" si="0"/>
        <v>Events Rental Insurance</v>
      </c>
    </row>
    <row r="45" spans="1:6" ht="14.5" x14ac:dyDescent="0.35">
      <c r="A45" s="49" t="s">
        <v>2378</v>
      </c>
      <c r="B45" s="50" t="s">
        <v>2379</v>
      </c>
      <c r="C45" s="180" t="s">
        <v>8096</v>
      </c>
      <c r="D45" s="181" t="s">
        <v>8097</v>
      </c>
      <c r="E45" s="182" t="b">
        <f>FALSE()</f>
        <v>0</v>
      </c>
      <c r="F45" s="46" t="str">
        <f t="shared" si="0"/>
        <v>Athletics Rental Insurance</v>
      </c>
    </row>
    <row r="46" spans="1:6" ht="14.5" x14ac:dyDescent="0.35">
      <c r="A46" s="47" t="s">
        <v>2380</v>
      </c>
      <c r="B46" s="48" t="s">
        <v>2381</v>
      </c>
      <c r="C46" s="177" t="s">
        <v>8098</v>
      </c>
      <c r="D46" s="178" t="s">
        <v>8099</v>
      </c>
      <c r="E46" s="179" t="b">
        <f>FALSE()</f>
        <v>0</v>
      </c>
      <c r="F46" s="46" t="str">
        <f t="shared" si="0"/>
        <v>PACE - Intake 2015 - 1st</v>
      </c>
    </row>
    <row r="47" spans="1:6" ht="14.5" x14ac:dyDescent="0.35">
      <c r="A47" s="49" t="s">
        <v>2382</v>
      </c>
      <c r="B47" s="50" t="s">
        <v>2383</v>
      </c>
      <c r="C47" s="180" t="s">
        <v>8100</v>
      </c>
      <c r="D47" s="181" t="s">
        <v>8101</v>
      </c>
      <c r="E47" s="182" t="b">
        <f>FALSE()</f>
        <v>0</v>
      </c>
      <c r="F47" s="46" t="str">
        <f t="shared" si="0"/>
        <v>PACE - Intake 2015 - 2nd</v>
      </c>
    </row>
    <row r="48" spans="1:6" ht="14.5" x14ac:dyDescent="0.35">
      <c r="A48" s="47" t="s">
        <v>2384</v>
      </c>
      <c r="B48" s="48" t="s">
        <v>2385</v>
      </c>
      <c r="C48" s="177" t="s">
        <v>8102</v>
      </c>
      <c r="D48" s="178" t="s">
        <v>8103</v>
      </c>
      <c r="E48" s="179" t="b">
        <f>FALSE()</f>
        <v>0</v>
      </c>
      <c r="F48" s="46" t="str">
        <f t="shared" si="0"/>
        <v>PACE - Intake 2016 - 1st</v>
      </c>
    </row>
    <row r="49" spans="1:6" ht="14.5" x14ac:dyDescent="0.35">
      <c r="A49" s="49" t="s">
        <v>2386</v>
      </c>
      <c r="B49" s="50" t="s">
        <v>2387</v>
      </c>
      <c r="C49" s="180" t="s">
        <v>8104</v>
      </c>
      <c r="D49" s="181" t="s">
        <v>8105</v>
      </c>
      <c r="E49" s="182" t="b">
        <f>FALSE()</f>
        <v>0</v>
      </c>
      <c r="F49" s="46" t="str">
        <f t="shared" si="0"/>
        <v>PACE - Intake 2016 - 2nd</v>
      </c>
    </row>
    <row r="50" spans="1:6" ht="14.5" x14ac:dyDescent="0.35">
      <c r="A50" s="47" t="s">
        <v>2388</v>
      </c>
      <c r="B50" s="48" t="s">
        <v>2389</v>
      </c>
      <c r="C50" s="177" t="s">
        <v>8106</v>
      </c>
      <c r="D50" s="178" t="s">
        <v>8107</v>
      </c>
      <c r="E50" s="179" t="b">
        <f>FALSE()</f>
        <v>0</v>
      </c>
      <c r="F50" s="46" t="str">
        <f t="shared" si="0"/>
        <v>PACE - Intake 2016 - 3rd</v>
      </c>
    </row>
    <row r="51" spans="1:6" ht="14.5" x14ac:dyDescent="0.35">
      <c r="A51" s="49" t="s">
        <v>2390</v>
      </c>
      <c r="B51" s="50" t="s">
        <v>2391</v>
      </c>
      <c r="C51" s="180" t="s">
        <v>8108</v>
      </c>
      <c r="D51" s="181" t="s">
        <v>8109</v>
      </c>
      <c r="E51" s="182" t="b">
        <f>FALSE()</f>
        <v>0</v>
      </c>
      <c r="F51" s="46" t="str">
        <f t="shared" si="0"/>
        <v>PACE - Intake 2017 - 1st</v>
      </c>
    </row>
    <row r="52" spans="1:6" ht="14.5" x14ac:dyDescent="0.35">
      <c r="A52" s="47" t="s">
        <v>2392</v>
      </c>
      <c r="B52" s="48" t="s">
        <v>2393</v>
      </c>
      <c r="C52" s="177" t="s">
        <v>8110</v>
      </c>
      <c r="D52" s="178" t="s">
        <v>8111</v>
      </c>
      <c r="E52" s="179" t="b">
        <f>FALSE()</f>
        <v>0</v>
      </c>
      <c r="F52" s="46" t="str">
        <f t="shared" si="0"/>
        <v>PACE - Intake 2017 - 2nd</v>
      </c>
    </row>
    <row r="53" spans="1:6" ht="14.5" x14ac:dyDescent="0.35">
      <c r="A53" s="49" t="s">
        <v>2394</v>
      </c>
      <c r="B53" s="50" t="s">
        <v>2395</v>
      </c>
      <c r="C53" s="180" t="s">
        <v>8112</v>
      </c>
      <c r="D53" s="181" t="s">
        <v>8113</v>
      </c>
      <c r="E53" s="182" t="b">
        <f>FALSE()</f>
        <v>0</v>
      </c>
      <c r="F53" s="46" t="str">
        <f t="shared" si="0"/>
        <v>PACE - Intake 2017 - 3rd</v>
      </c>
    </row>
    <row r="54" spans="1:6" ht="14.5" x14ac:dyDescent="0.35">
      <c r="A54" s="47" t="s">
        <v>2396</v>
      </c>
      <c r="B54" s="48" t="s">
        <v>2397</v>
      </c>
      <c r="C54" s="177" t="s">
        <v>8114</v>
      </c>
      <c r="D54" s="178" t="s">
        <v>8115</v>
      </c>
      <c r="E54" s="179" t="b">
        <f>FALSE()</f>
        <v>0</v>
      </c>
      <c r="F54" s="46" t="str">
        <f t="shared" si="0"/>
        <v>PACE - Intake 2018 - 1st</v>
      </c>
    </row>
    <row r="55" spans="1:6" ht="14.5" x14ac:dyDescent="0.35">
      <c r="A55" s="49" t="s">
        <v>2398</v>
      </c>
      <c r="B55" s="50" t="s">
        <v>2399</v>
      </c>
      <c r="C55" s="180" t="s">
        <v>8116</v>
      </c>
      <c r="D55" s="181" t="s">
        <v>8117</v>
      </c>
      <c r="E55" s="182" t="b">
        <f>FALSE()</f>
        <v>0</v>
      </c>
      <c r="F55" s="46" t="str">
        <f t="shared" si="0"/>
        <v>PACE - Intake 2018 - 2nd</v>
      </c>
    </row>
    <row r="56" spans="1:6" ht="14.5" x14ac:dyDescent="0.35">
      <c r="A56" s="47" t="s">
        <v>2400</v>
      </c>
      <c r="B56" s="48" t="s">
        <v>2401</v>
      </c>
      <c r="C56" s="177" t="s">
        <v>8118</v>
      </c>
      <c r="D56" s="178" t="s">
        <v>8119</v>
      </c>
      <c r="E56" s="179" t="b">
        <f>FALSE()</f>
        <v>0</v>
      </c>
      <c r="F56" s="46" t="str">
        <f t="shared" si="0"/>
        <v>PACE - Intake 2018 - 3rd</v>
      </c>
    </row>
    <row r="57" spans="1:6" ht="14.5" x14ac:dyDescent="0.35">
      <c r="A57" s="49" t="s">
        <v>2402</v>
      </c>
      <c r="B57" s="50" t="s">
        <v>2403</v>
      </c>
      <c r="C57" s="180" t="s">
        <v>8120</v>
      </c>
      <c r="D57" s="181" t="s">
        <v>8121</v>
      </c>
      <c r="E57" s="182" t="b">
        <f>FALSE()</f>
        <v>0</v>
      </c>
      <c r="F57" s="46" t="str">
        <f t="shared" si="0"/>
        <v>PACE - Intake 2019 - 1st</v>
      </c>
    </row>
    <row r="58" spans="1:6" ht="14.5" x14ac:dyDescent="0.35">
      <c r="A58" s="47" t="s">
        <v>2404</v>
      </c>
      <c r="B58" s="48" t="s">
        <v>2405</v>
      </c>
      <c r="C58" s="177" t="s">
        <v>8122</v>
      </c>
      <c r="D58" s="178" t="s">
        <v>8123</v>
      </c>
      <c r="E58" s="179" t="b">
        <f>FALSE()</f>
        <v>0</v>
      </c>
      <c r="F58" s="46" t="str">
        <f t="shared" si="0"/>
        <v>PACE - Intake 2019 - 2nd</v>
      </c>
    </row>
    <row r="59" spans="1:6" ht="14.5" x14ac:dyDescent="0.35">
      <c r="A59" s="49" t="s">
        <v>2406</v>
      </c>
      <c r="B59" s="50" t="s">
        <v>2407</v>
      </c>
      <c r="C59" s="180" t="s">
        <v>8124</v>
      </c>
      <c r="D59" s="181" t="s">
        <v>8125</v>
      </c>
      <c r="E59" s="182" t="b">
        <f>FALSE()</f>
        <v>0</v>
      </c>
      <c r="F59" s="46" t="str">
        <f t="shared" si="0"/>
        <v>PACE - Intake 2019 - 3rd</v>
      </c>
    </row>
    <row r="60" spans="1:6" ht="14.5" x14ac:dyDescent="0.35">
      <c r="A60" s="47" t="s">
        <v>2408</v>
      </c>
      <c r="B60" s="48" t="s">
        <v>2409</v>
      </c>
      <c r="C60" s="177" t="s">
        <v>1621</v>
      </c>
      <c r="D60" s="178" t="s">
        <v>8126</v>
      </c>
      <c r="E60" s="179" t="b">
        <f>FALSE()</f>
        <v>0</v>
      </c>
      <c r="F60" s="46" t="str">
        <f t="shared" si="0"/>
        <v>PACE - Intake 2020 - 1st</v>
      </c>
    </row>
    <row r="61" spans="1:6" ht="14.5" x14ac:dyDescent="0.35">
      <c r="A61" s="49" t="s">
        <v>2410</v>
      </c>
      <c r="B61" s="50" t="s">
        <v>2411</v>
      </c>
      <c r="C61" s="180" t="s">
        <v>8127</v>
      </c>
      <c r="D61" s="181" t="s">
        <v>8128</v>
      </c>
      <c r="E61" s="182" t="b">
        <f>FALSE()</f>
        <v>0</v>
      </c>
      <c r="F61" s="46" t="str">
        <f t="shared" si="0"/>
        <v>PACE - Intake 2020 - 2nd</v>
      </c>
    </row>
    <row r="62" spans="1:6" ht="14.5" x14ac:dyDescent="0.35">
      <c r="A62" s="47" t="s">
        <v>2412</v>
      </c>
      <c r="B62" s="48" t="s">
        <v>2413</v>
      </c>
      <c r="C62" s="177" t="s">
        <v>8129</v>
      </c>
      <c r="D62" s="178" t="s">
        <v>8130</v>
      </c>
      <c r="E62" s="179" t="b">
        <f>FALSE()</f>
        <v>0</v>
      </c>
      <c r="F62" s="46" t="str">
        <f t="shared" si="0"/>
        <v>PACE - Intake 2020 - 3rd</v>
      </c>
    </row>
    <row r="63" spans="1:6" ht="14.5" x14ac:dyDescent="0.35">
      <c r="A63" s="49" t="s">
        <v>2414</v>
      </c>
      <c r="B63" s="50" t="s">
        <v>2415</v>
      </c>
      <c r="C63" s="180" t="s">
        <v>8131</v>
      </c>
      <c r="D63" s="181" t="s">
        <v>8132</v>
      </c>
      <c r="E63" s="182" t="b">
        <f>FALSE()</f>
        <v>0</v>
      </c>
      <c r="F63" s="46" t="str">
        <f t="shared" si="0"/>
        <v>PACE- Intake 2021- 1st</v>
      </c>
    </row>
    <row r="64" spans="1:6" ht="14.5" x14ac:dyDescent="0.35">
      <c r="A64" s="47" t="s">
        <v>2416</v>
      </c>
      <c r="B64" s="48" t="s">
        <v>2417</v>
      </c>
      <c r="C64" s="177" t="s">
        <v>8133</v>
      </c>
      <c r="D64" s="178" t="s">
        <v>8134</v>
      </c>
      <c r="E64" s="179" t="b">
        <f>FALSE()</f>
        <v>0</v>
      </c>
      <c r="F64" s="46" t="str">
        <f t="shared" si="0"/>
        <v>PACE- Intake 2021- 2nd</v>
      </c>
    </row>
    <row r="65" spans="1:6" ht="14.5" x14ac:dyDescent="0.35">
      <c r="A65" s="49" t="s">
        <v>2418</v>
      </c>
      <c r="B65" s="50" t="s">
        <v>2419</v>
      </c>
      <c r="C65" s="180" t="s">
        <v>8135</v>
      </c>
      <c r="D65" s="181" t="s">
        <v>8136</v>
      </c>
      <c r="E65" s="182" t="b">
        <f>FALSE()</f>
        <v>0</v>
      </c>
      <c r="F65" s="46" t="str">
        <f t="shared" si="0"/>
        <v>PACE- Intake 2021- 3rd</v>
      </c>
    </row>
    <row r="66" spans="1:6" ht="14.5" x14ac:dyDescent="0.35">
      <c r="A66" s="47" t="s">
        <v>2420</v>
      </c>
      <c r="B66" s="48" t="s">
        <v>2421</v>
      </c>
      <c r="C66" s="177" t="s">
        <v>8137</v>
      </c>
      <c r="D66" s="178" t="s">
        <v>8138</v>
      </c>
      <c r="E66" s="179" t="b">
        <f>FALSE()</f>
        <v>0</v>
      </c>
      <c r="F66" s="46" t="str">
        <f t="shared" si="0"/>
        <v>PACE- Intake 2201- 1st</v>
      </c>
    </row>
    <row r="67" spans="1:6" ht="14.5" x14ac:dyDescent="0.35">
      <c r="A67" s="49" t="s">
        <v>2422</v>
      </c>
      <c r="B67" s="50" t="s">
        <v>2423</v>
      </c>
      <c r="C67" s="180" t="s">
        <v>8139</v>
      </c>
      <c r="D67" s="181" t="s">
        <v>8140</v>
      </c>
      <c r="E67" s="182" t="b">
        <f>FALSE()</f>
        <v>0</v>
      </c>
      <c r="F67" s="46" t="str">
        <f t="shared" ref="F67:F130" si="1">IF(E67=FALSE,D67,"Closed - Do not use")</f>
        <v>PACE- Intake 2202- 2nd</v>
      </c>
    </row>
    <row r="68" spans="1:6" ht="14.5" x14ac:dyDescent="0.35">
      <c r="A68" s="47" t="s">
        <v>2424</v>
      </c>
      <c r="B68" s="48" t="s">
        <v>2425</v>
      </c>
      <c r="C68" s="177" t="s">
        <v>8141</v>
      </c>
      <c r="D68" s="178" t="s">
        <v>8142</v>
      </c>
      <c r="E68" s="179" t="b">
        <f>FALSE()</f>
        <v>0</v>
      </c>
      <c r="F68" s="46" t="str">
        <f t="shared" si="1"/>
        <v>PACE- Intake 2203- 3rd</v>
      </c>
    </row>
    <row r="69" spans="1:6" ht="14.5" x14ac:dyDescent="0.35">
      <c r="A69" s="49" t="s">
        <v>2426</v>
      </c>
      <c r="B69" s="50" t="s">
        <v>2427</v>
      </c>
      <c r="C69" s="180" t="s">
        <v>8143</v>
      </c>
      <c r="D69" s="181" t="s">
        <v>8144</v>
      </c>
      <c r="E69" s="182" t="b">
        <f>FALSE()</f>
        <v>0</v>
      </c>
      <c r="F69" s="46" t="str">
        <f t="shared" si="1"/>
        <v>PACE- Intake 2301-1st</v>
      </c>
    </row>
    <row r="70" spans="1:6" ht="14.5" x14ac:dyDescent="0.35">
      <c r="A70" s="47" t="s">
        <v>2428</v>
      </c>
      <c r="B70" s="48" t="s">
        <v>2429</v>
      </c>
      <c r="C70" s="177" t="s">
        <v>8145</v>
      </c>
      <c r="D70" s="178" t="s">
        <v>8146</v>
      </c>
      <c r="E70" s="179" t="b">
        <f>FALSE()</f>
        <v>0</v>
      </c>
      <c r="F70" s="46" t="str">
        <f t="shared" si="1"/>
        <v>PACE- Intake 2302- 2nd</v>
      </c>
    </row>
    <row r="71" spans="1:6" ht="14.5" x14ac:dyDescent="0.35">
      <c r="A71" s="49" t="s">
        <v>2430</v>
      </c>
      <c r="B71" s="50" t="s">
        <v>2431</v>
      </c>
      <c r="C71" s="180" t="s">
        <v>8147</v>
      </c>
      <c r="D71" s="181" t="s">
        <v>8148</v>
      </c>
      <c r="E71" s="182" t="b">
        <f>FALSE()</f>
        <v>0</v>
      </c>
      <c r="F71" s="46" t="str">
        <f t="shared" si="1"/>
        <v>PACE- Intake 2303- 3rd</v>
      </c>
    </row>
    <row r="72" spans="1:6" ht="14.5" x14ac:dyDescent="0.35">
      <c r="A72" s="47" t="s">
        <v>2432</v>
      </c>
      <c r="B72" s="48" t="s">
        <v>2433</v>
      </c>
      <c r="C72" s="177" t="s">
        <v>8872</v>
      </c>
      <c r="D72" s="178" t="s">
        <v>8873</v>
      </c>
      <c r="E72" s="179" t="b">
        <f>FALSE()</f>
        <v>0</v>
      </c>
      <c r="F72" s="46" t="str">
        <f t="shared" si="1"/>
        <v>PACE - Intake 2401 - 1st</v>
      </c>
    </row>
    <row r="73" spans="1:6" ht="14.5" x14ac:dyDescent="0.35">
      <c r="A73" s="49" t="s">
        <v>2434</v>
      </c>
      <c r="B73" s="50" t="s">
        <v>2435</v>
      </c>
      <c r="C73" s="180" t="s">
        <v>8874</v>
      </c>
      <c r="D73" s="181" t="s">
        <v>8875</v>
      </c>
      <c r="E73" s="182" t="b">
        <f>FALSE()</f>
        <v>0</v>
      </c>
      <c r="F73" s="46" t="str">
        <f t="shared" si="1"/>
        <v>PACE - Intake 2402 - 2nd</v>
      </c>
    </row>
    <row r="74" spans="1:6" ht="14.5" x14ac:dyDescent="0.35">
      <c r="A74" s="47" t="s">
        <v>2436</v>
      </c>
      <c r="B74" s="48" t="s">
        <v>2437</v>
      </c>
      <c r="C74" s="177" t="s">
        <v>8876</v>
      </c>
      <c r="D74" s="178" t="s">
        <v>8877</v>
      </c>
      <c r="E74" s="179" t="b">
        <f>FALSE()</f>
        <v>0</v>
      </c>
      <c r="F74" s="46" t="str">
        <f t="shared" si="1"/>
        <v>PACE - Intake 2403 - 3rd</v>
      </c>
    </row>
    <row r="75" spans="1:6" ht="14.5" x14ac:dyDescent="0.35">
      <c r="A75" s="49" t="s">
        <v>2438</v>
      </c>
      <c r="B75" s="50" t="s">
        <v>2439</v>
      </c>
      <c r="C75" s="180" t="s">
        <v>8149</v>
      </c>
      <c r="D75" s="181" t="s">
        <v>8150</v>
      </c>
      <c r="E75" s="182" t="b">
        <f>FALSE()</f>
        <v>0</v>
      </c>
      <c r="F75" s="46" t="str">
        <f t="shared" si="1"/>
        <v>TSC - I-VolPUpgrade</v>
      </c>
    </row>
    <row r="76" spans="1:6" ht="14.5" x14ac:dyDescent="0.35">
      <c r="A76" s="47" t="s">
        <v>2440</v>
      </c>
      <c r="B76" s="48" t="s">
        <v>2441</v>
      </c>
      <c r="C76" s="177" t="s">
        <v>1623</v>
      </c>
      <c r="D76" s="178" t="s">
        <v>8151</v>
      </c>
      <c r="E76" s="179" t="b">
        <f>FALSE()</f>
        <v>0</v>
      </c>
      <c r="F76" s="46" t="str">
        <f t="shared" si="1"/>
        <v>TSC - S-PCGreen</v>
      </c>
    </row>
    <row r="77" spans="1:6" ht="14.5" x14ac:dyDescent="0.35">
      <c r="A77" s="49" t="s">
        <v>2442</v>
      </c>
      <c r="B77" s="50" t="s">
        <v>2443</v>
      </c>
      <c r="C77" s="180" t="s">
        <v>8152</v>
      </c>
      <c r="D77" s="181" t="s">
        <v>8153</v>
      </c>
      <c r="E77" s="182" t="b">
        <f>FALSE()</f>
        <v>0</v>
      </c>
      <c r="F77" s="46" t="str">
        <f t="shared" si="1"/>
        <v>TSC - I-Infrastructure</v>
      </c>
    </row>
    <row r="78" spans="1:6" ht="14.5" x14ac:dyDescent="0.35">
      <c r="A78" s="47" t="s">
        <v>2444</v>
      </c>
      <c r="B78" s="48" t="s">
        <v>2445</v>
      </c>
      <c r="C78" s="177" t="s">
        <v>1625</v>
      </c>
      <c r="D78" s="178" t="s">
        <v>8154</v>
      </c>
      <c r="E78" s="179" t="b">
        <f>FALSE()</f>
        <v>0</v>
      </c>
      <c r="F78" s="46" t="str">
        <f t="shared" si="1"/>
        <v>TSC - I-N2W</v>
      </c>
    </row>
    <row r="79" spans="1:6" ht="14.5" x14ac:dyDescent="0.35">
      <c r="A79" s="49" t="s">
        <v>2446</v>
      </c>
      <c r="B79" s="50" t="s">
        <v>2447</v>
      </c>
      <c r="C79" s="180" t="s">
        <v>1627</v>
      </c>
      <c r="D79" s="181" t="s">
        <v>8155</v>
      </c>
      <c r="E79" s="182" t="b">
        <f>FALSE()</f>
        <v>0</v>
      </c>
      <c r="F79" s="46" t="str">
        <f t="shared" si="1"/>
        <v>TSC - I-DR</v>
      </c>
    </row>
    <row r="80" spans="1:6" ht="14.5" x14ac:dyDescent="0.35">
      <c r="A80" s="47" t="s">
        <v>2448</v>
      </c>
      <c r="B80" s="48" t="s">
        <v>2449</v>
      </c>
      <c r="C80" s="177" t="s">
        <v>1629</v>
      </c>
      <c r="D80" s="178" t="s">
        <v>8156</v>
      </c>
      <c r="E80" s="179" t="b">
        <f>FALSE()</f>
        <v>0</v>
      </c>
      <c r="F80" s="46" t="str">
        <f t="shared" si="1"/>
        <v>TSC - S-SIS Projects</v>
      </c>
    </row>
    <row r="81" spans="1:6" ht="14.5" x14ac:dyDescent="0.35">
      <c r="A81" s="49" t="s">
        <v>2450</v>
      </c>
      <c r="B81" s="50" t="s">
        <v>2451</v>
      </c>
      <c r="C81" s="180" t="s">
        <v>1631</v>
      </c>
      <c r="D81" s="181" t="s">
        <v>8157</v>
      </c>
      <c r="E81" s="182" t="b">
        <f>FALSE()</f>
        <v>0</v>
      </c>
      <c r="F81" s="46" t="str">
        <f t="shared" si="1"/>
        <v>TSC - S-Classrooms</v>
      </c>
    </row>
    <row r="82" spans="1:6" ht="14.5" x14ac:dyDescent="0.35">
      <c r="A82" s="47" t="s">
        <v>2452</v>
      </c>
      <c r="B82" s="48" t="s">
        <v>2453</v>
      </c>
      <c r="C82" s="177" t="s">
        <v>1633</v>
      </c>
      <c r="D82" s="178" t="s">
        <v>8158</v>
      </c>
      <c r="E82" s="179" t="b">
        <f>FALSE()</f>
        <v>0</v>
      </c>
      <c r="F82" s="46" t="str">
        <f t="shared" si="1"/>
        <v>TSC - I-Salaries</v>
      </c>
    </row>
    <row r="83" spans="1:6" ht="14.5" x14ac:dyDescent="0.35">
      <c r="A83" s="49" t="s">
        <v>2454</v>
      </c>
      <c r="B83" s="50" t="s">
        <v>2455</v>
      </c>
      <c r="C83" s="180" t="s">
        <v>8159</v>
      </c>
      <c r="D83" s="181" t="s">
        <v>8160</v>
      </c>
      <c r="E83" s="182" t="b">
        <f>FALSE()</f>
        <v>0</v>
      </c>
      <c r="F83" s="46" t="str">
        <f t="shared" si="1"/>
        <v>TSC - S-WiFi</v>
      </c>
    </row>
    <row r="84" spans="1:6" ht="14.5" x14ac:dyDescent="0.35">
      <c r="A84" s="47" t="s">
        <v>2456</v>
      </c>
      <c r="B84" s="48" t="s">
        <v>2457</v>
      </c>
      <c r="C84" s="177" t="s">
        <v>1635</v>
      </c>
      <c r="D84" s="178" t="s">
        <v>8161</v>
      </c>
      <c r="E84" s="179" t="b">
        <f>FALSE()</f>
        <v>0</v>
      </c>
      <c r="F84" s="46" t="str">
        <f t="shared" si="1"/>
        <v>TSC - I-LMSInfra</v>
      </c>
    </row>
    <row r="85" spans="1:6" ht="14.5" x14ac:dyDescent="0.35">
      <c r="A85" s="49" t="s">
        <v>2458</v>
      </c>
      <c r="B85" s="50" t="s">
        <v>2459</v>
      </c>
      <c r="C85" s="180" t="s">
        <v>8162</v>
      </c>
      <c r="D85" s="181" t="s">
        <v>8163</v>
      </c>
      <c r="E85" s="182" t="b">
        <f>FALSE()</f>
        <v>0</v>
      </c>
      <c r="F85" s="46" t="str">
        <f t="shared" si="1"/>
        <v>TSC - I-NetCap</v>
      </c>
    </row>
    <row r="86" spans="1:6" ht="14.5" x14ac:dyDescent="0.35">
      <c r="A86" s="47" t="s">
        <v>2460</v>
      </c>
      <c r="B86" s="48" t="s">
        <v>2461</v>
      </c>
      <c r="C86" s="177" t="s">
        <v>1637</v>
      </c>
      <c r="D86" s="178" t="s">
        <v>8164</v>
      </c>
      <c r="E86" s="179" t="b">
        <f>FALSE()</f>
        <v>0</v>
      </c>
      <c r="F86" s="46" t="str">
        <f t="shared" si="1"/>
        <v>TSC - I-BI</v>
      </c>
    </row>
    <row r="87" spans="1:6" ht="14.5" x14ac:dyDescent="0.35">
      <c r="A87" s="49" t="s">
        <v>2462</v>
      </c>
      <c r="B87" s="50" t="s">
        <v>2463</v>
      </c>
      <c r="C87" s="180" t="s">
        <v>8165</v>
      </c>
      <c r="D87" s="181" t="s">
        <v>8166</v>
      </c>
      <c r="E87" s="182" t="b">
        <f>FALSE()</f>
        <v>0</v>
      </c>
      <c r="F87" s="46" t="str">
        <f t="shared" si="1"/>
        <v>TSC - I-Video Portal</v>
      </c>
    </row>
    <row r="88" spans="1:6" ht="14.5" x14ac:dyDescent="0.35">
      <c r="A88" s="47" t="s">
        <v>2464</v>
      </c>
      <c r="B88" s="48" t="s">
        <v>2465</v>
      </c>
      <c r="C88" s="177" t="s">
        <v>1639</v>
      </c>
      <c r="D88" s="178" t="s">
        <v>8167</v>
      </c>
      <c r="E88" s="179" t="b">
        <f>FALSE()</f>
        <v>0</v>
      </c>
      <c r="F88" s="46" t="str">
        <f t="shared" si="1"/>
        <v>TSC - S-Educroam</v>
      </c>
    </row>
    <row r="89" spans="1:6" ht="14.5" x14ac:dyDescent="0.35">
      <c r="A89" s="49" t="s">
        <v>2466</v>
      </c>
      <c r="B89" s="50" t="s">
        <v>2467</v>
      </c>
      <c r="C89" s="180" t="s">
        <v>8168</v>
      </c>
      <c r="D89" s="181" t="s">
        <v>8169</v>
      </c>
      <c r="E89" s="182" t="b">
        <f>FALSE()</f>
        <v>0</v>
      </c>
      <c r="F89" s="46" t="str">
        <f t="shared" si="1"/>
        <v>TSC - SIEM</v>
      </c>
    </row>
    <row r="90" spans="1:6" ht="14.5" x14ac:dyDescent="0.35">
      <c r="A90" s="47" t="s">
        <v>2468</v>
      </c>
      <c r="B90" s="48" t="s">
        <v>2469</v>
      </c>
      <c r="C90" s="177" t="s">
        <v>8170</v>
      </c>
      <c r="D90" s="178" t="s">
        <v>8171</v>
      </c>
      <c r="E90" s="179" t="b">
        <f>FALSE()</f>
        <v>0</v>
      </c>
      <c r="F90" s="46" t="str">
        <f t="shared" si="1"/>
        <v>RSCH - ENSO Project - Bullock, R.</v>
      </c>
    </row>
    <row r="91" spans="1:6" ht="14.5" x14ac:dyDescent="0.35">
      <c r="A91" s="49" t="s">
        <v>2470</v>
      </c>
      <c r="B91" s="50" t="s">
        <v>2471</v>
      </c>
      <c r="C91" s="180" t="s">
        <v>1856</v>
      </c>
      <c r="D91" s="181" t="s">
        <v>8172</v>
      </c>
      <c r="E91" s="182" t="b">
        <f>FALSE()</f>
        <v>0</v>
      </c>
      <c r="F91" s="46" t="str">
        <f t="shared" si="1"/>
        <v>RSCH - CRYTC &amp; CRiCS Reno - Reimer, M.</v>
      </c>
    </row>
    <row r="92" spans="1:6" ht="14.5" x14ac:dyDescent="0.35">
      <c r="A92" s="47" t="s">
        <v>2472</v>
      </c>
      <c r="B92" s="48" t="s">
        <v>2473</v>
      </c>
      <c r="C92" s="177" t="s">
        <v>1858</v>
      </c>
      <c r="D92" s="178" t="s">
        <v>8173</v>
      </c>
      <c r="E92" s="179" t="b">
        <f>FALSE()</f>
        <v>0</v>
      </c>
      <c r="F92" s="46" t="str">
        <f t="shared" si="1"/>
        <v>RSCH - CRYTIC &amp; CRiCS Reno - Failler, A.</v>
      </c>
    </row>
    <row r="93" spans="1:6" ht="14.5" x14ac:dyDescent="0.35">
      <c r="A93" s="49" t="s">
        <v>2474</v>
      </c>
      <c r="B93" s="50" t="s">
        <v>2475</v>
      </c>
      <c r="C93" s="180" t="s">
        <v>1860</v>
      </c>
      <c r="D93" s="181" t="s">
        <v>8174</v>
      </c>
      <c r="E93" s="182" t="b">
        <f>FALSE()</f>
        <v>0</v>
      </c>
      <c r="F93" s="46" t="str">
        <f t="shared" si="1"/>
        <v>RSCH - Aabijijiwan New Media Lab - Nagam, J.</v>
      </c>
    </row>
    <row r="94" spans="1:6" ht="14.5" x14ac:dyDescent="0.35">
      <c r="A94" s="47" t="s">
        <v>2476</v>
      </c>
      <c r="B94" s="48" t="s">
        <v>2477</v>
      </c>
      <c r="C94" s="177" t="s">
        <v>1862</v>
      </c>
      <c r="D94" s="178" t="s">
        <v>8175</v>
      </c>
      <c r="E94" s="179" t="b">
        <f>FALSE()</f>
        <v>0</v>
      </c>
      <c r="F94" s="46" t="str">
        <f t="shared" si="1"/>
        <v>RSCH-Water Quality Analysis Lab-Casson, N.</v>
      </c>
    </row>
    <row r="95" spans="1:6" ht="14.5" x14ac:dyDescent="0.35">
      <c r="A95" s="49" t="s">
        <v>2478</v>
      </c>
      <c r="B95" s="50" t="s">
        <v>2479</v>
      </c>
      <c r="C95" s="180" t="s">
        <v>1864</v>
      </c>
      <c r="D95" s="181" t="s">
        <v>8176</v>
      </c>
      <c r="E95" s="182" t="b">
        <f>FALSE()</f>
        <v>0</v>
      </c>
      <c r="F95" s="46" t="str">
        <f t="shared" si="1"/>
        <v>RSCH- MIRA Lab Roksandic, M.</v>
      </c>
    </row>
    <row r="96" spans="1:6" ht="14.5" x14ac:dyDescent="0.35">
      <c r="A96" s="47" t="s">
        <v>2480</v>
      </c>
      <c r="B96" s="48" t="s">
        <v>2481</v>
      </c>
      <c r="C96" s="177" t="s">
        <v>8177</v>
      </c>
      <c r="D96" s="178" t="s">
        <v>8178</v>
      </c>
      <c r="E96" s="179" t="b">
        <f>FALSE()</f>
        <v>0</v>
      </c>
      <c r="F96" s="46" t="str">
        <f t="shared" si="1"/>
        <v>Pandemic Expenses</v>
      </c>
    </row>
    <row r="97" spans="1:6" ht="14.5" x14ac:dyDescent="0.35">
      <c r="A97" s="49" t="s">
        <v>2482</v>
      </c>
      <c r="B97" s="50" t="s">
        <v>2483</v>
      </c>
      <c r="C97" s="180" t="s">
        <v>2064</v>
      </c>
      <c r="D97" s="181" t="s">
        <v>8878</v>
      </c>
      <c r="E97" s="182" t="b">
        <f>FALSE()</f>
        <v>0</v>
      </c>
      <c r="F97" s="46" t="str">
        <f t="shared" si="1"/>
        <v>Cyber-Attack Expenses</v>
      </c>
    </row>
    <row r="98" spans="1:6" ht="14.5" x14ac:dyDescent="0.35">
      <c r="A98" s="47" t="s">
        <v>2484</v>
      </c>
      <c r="B98" s="48" t="s">
        <v>2485</v>
      </c>
      <c r="C98" s="177" t="s">
        <v>8179</v>
      </c>
      <c r="D98" s="178" t="s">
        <v>1547</v>
      </c>
      <c r="E98" s="179" t="b">
        <f>FALSE()</f>
        <v>0</v>
      </c>
      <c r="F98" s="46" t="str">
        <f t="shared" si="1"/>
        <v>Strategic Provisions</v>
      </c>
    </row>
    <row r="99" spans="1:6" ht="14.5" x14ac:dyDescent="0.35">
      <c r="A99" s="49" t="s">
        <v>2486</v>
      </c>
      <c r="B99" s="50" t="s">
        <v>2487</v>
      </c>
      <c r="C99" s="180" t="s">
        <v>8180</v>
      </c>
      <c r="D99" s="181" t="s">
        <v>1549</v>
      </c>
      <c r="E99" s="182" t="b">
        <f>FALSE()</f>
        <v>0</v>
      </c>
      <c r="F99" s="46" t="str">
        <f t="shared" si="1"/>
        <v>Strat Prov - Capital Reserve</v>
      </c>
    </row>
    <row r="100" spans="1:6" ht="14.5" x14ac:dyDescent="0.35">
      <c r="A100" s="47" t="s">
        <v>2488</v>
      </c>
      <c r="B100" s="48" t="s">
        <v>2489</v>
      </c>
      <c r="C100" s="177" t="s">
        <v>8181</v>
      </c>
      <c r="D100" s="178" t="s">
        <v>1551</v>
      </c>
      <c r="E100" s="179" t="b">
        <f>FALSE()</f>
        <v>0</v>
      </c>
      <c r="F100" s="46" t="str">
        <f t="shared" si="1"/>
        <v>Strat Prov - ELP Carry Fwd</v>
      </c>
    </row>
    <row r="101" spans="1:6" ht="14.5" x14ac:dyDescent="0.35">
      <c r="A101" s="49" t="s">
        <v>2490</v>
      </c>
      <c r="B101" s="50" t="s">
        <v>2491</v>
      </c>
      <c r="C101" s="180" t="s">
        <v>8182</v>
      </c>
      <c r="D101" s="181" t="s">
        <v>1553</v>
      </c>
      <c r="E101" s="182" t="b">
        <f>FALSE()</f>
        <v>0</v>
      </c>
      <c r="F101" s="46" t="str">
        <f t="shared" si="1"/>
        <v>Strat Prov - Collegiate Carry Fwd</v>
      </c>
    </row>
    <row r="102" spans="1:6" ht="14.5" x14ac:dyDescent="0.35">
      <c r="A102" s="47" t="s">
        <v>2492</v>
      </c>
      <c r="B102" s="48" t="s">
        <v>2493</v>
      </c>
      <c r="C102" s="177" t="s">
        <v>8183</v>
      </c>
      <c r="D102" s="178" t="s">
        <v>1555</v>
      </c>
      <c r="E102" s="179" t="b">
        <f>FALSE()</f>
        <v>0</v>
      </c>
      <c r="F102" s="46" t="str">
        <f t="shared" si="1"/>
        <v>Strat Prov - PACE Carry Fwd</v>
      </c>
    </row>
    <row r="103" spans="1:6" ht="14.5" x14ac:dyDescent="0.35">
      <c r="A103" s="49" t="s">
        <v>2494</v>
      </c>
      <c r="B103" s="50" t="s">
        <v>2495</v>
      </c>
      <c r="C103" s="180" t="s">
        <v>8184</v>
      </c>
      <c r="D103" s="181" t="s">
        <v>1557</v>
      </c>
      <c r="E103" s="182" t="b">
        <f>FALSE()</f>
        <v>0</v>
      </c>
      <c r="F103" s="46" t="str">
        <f t="shared" si="1"/>
        <v>Strat Prov - Education Post-Bac Prog</v>
      </c>
    </row>
    <row r="104" spans="1:6" ht="14.5" x14ac:dyDescent="0.35">
      <c r="A104" s="47" t="s">
        <v>2496</v>
      </c>
      <c r="B104" s="48" t="s">
        <v>2497</v>
      </c>
      <c r="C104" s="177" t="s">
        <v>8185</v>
      </c>
      <c r="D104" s="178" t="s">
        <v>8186</v>
      </c>
      <c r="E104" s="179" t="b">
        <f>FALSE()</f>
        <v>0</v>
      </c>
      <c r="F104" s="46" t="str">
        <f t="shared" si="1"/>
        <v>Strat Prov - Education - Publishing Initiatives</v>
      </c>
    </row>
    <row r="105" spans="1:6" ht="14.5" x14ac:dyDescent="0.35">
      <c r="A105" s="49" t="s">
        <v>2498</v>
      </c>
      <c r="B105" s="50" t="s">
        <v>2499</v>
      </c>
      <c r="C105" s="180" t="s">
        <v>8187</v>
      </c>
      <c r="D105" s="181" t="s">
        <v>8188</v>
      </c>
      <c r="E105" s="182" t="b">
        <f>FALSE()</f>
        <v>0</v>
      </c>
      <c r="F105" s="46" t="str">
        <f t="shared" si="1"/>
        <v>Strat Prov - Education - Lost Prizes</v>
      </c>
    </row>
    <row r="106" spans="1:6" ht="14.5" x14ac:dyDescent="0.35">
      <c r="A106" s="47" t="s">
        <v>2500</v>
      </c>
      <c r="B106" s="48" t="s">
        <v>2501</v>
      </c>
      <c r="C106" s="177" t="s">
        <v>8189</v>
      </c>
      <c r="D106" s="178" t="s">
        <v>1559</v>
      </c>
      <c r="E106" s="179" t="b">
        <f>FALSE()</f>
        <v>0</v>
      </c>
      <c r="F106" s="46" t="str">
        <f t="shared" si="1"/>
        <v>Strat Prov - Business &amp; Econ</v>
      </c>
    </row>
    <row r="107" spans="1:6" ht="14.5" x14ac:dyDescent="0.35">
      <c r="A107" s="49" t="s">
        <v>2502</v>
      </c>
      <c r="B107" s="50" t="s">
        <v>2503</v>
      </c>
      <c r="C107" s="180" t="s">
        <v>8190</v>
      </c>
      <c r="D107" s="181" t="s">
        <v>8191</v>
      </c>
      <c r="E107" s="182" t="b">
        <f>FALSE()</f>
        <v>0</v>
      </c>
      <c r="F107" s="46" t="str">
        <f t="shared" si="1"/>
        <v>Strat Prov - Media Upgrade</v>
      </c>
    </row>
    <row r="108" spans="1:6" ht="14.5" x14ac:dyDescent="0.35">
      <c r="A108" s="47" t="s">
        <v>2504</v>
      </c>
      <c r="B108" s="48" t="s">
        <v>2505</v>
      </c>
      <c r="C108" s="177" t="s">
        <v>8192</v>
      </c>
      <c r="D108" s="178" t="s">
        <v>1563</v>
      </c>
      <c r="E108" s="179" t="b">
        <f>FALSE()</f>
        <v>0</v>
      </c>
      <c r="F108" s="46" t="str">
        <f t="shared" si="1"/>
        <v>Strat Prov - Athletics</v>
      </c>
    </row>
    <row r="109" spans="1:6" ht="14.5" x14ac:dyDescent="0.35">
      <c r="A109" s="49" t="s">
        <v>2506</v>
      </c>
      <c r="B109" s="50" t="s">
        <v>2507</v>
      </c>
      <c r="C109" s="180" t="s">
        <v>8193</v>
      </c>
      <c r="D109" s="181" t="s">
        <v>8194</v>
      </c>
      <c r="E109" s="182" t="b">
        <f>FALSE()</f>
        <v>0</v>
      </c>
      <c r="F109" s="46" t="str">
        <f t="shared" si="1"/>
        <v>Strat Prov - Grad Studies MIM</v>
      </c>
    </row>
    <row r="110" spans="1:6" ht="14.5" x14ac:dyDescent="0.35">
      <c r="A110" s="47" t="s">
        <v>2508</v>
      </c>
      <c r="B110" s="48" t="s">
        <v>2509</v>
      </c>
      <c r="C110" s="177" t="s">
        <v>2286</v>
      </c>
      <c r="D110" s="178" t="s">
        <v>8195</v>
      </c>
      <c r="E110" s="179" t="b">
        <f>FALSE()</f>
        <v>0</v>
      </c>
      <c r="F110" s="46" t="str">
        <f t="shared" si="1"/>
        <v>Green Corridor</v>
      </c>
    </row>
    <row r="111" spans="1:6" ht="14.5" x14ac:dyDescent="0.35">
      <c r="A111" s="49" t="s">
        <v>2510</v>
      </c>
      <c r="B111" s="50" t="s">
        <v>2511</v>
      </c>
      <c r="C111" s="180" t="s">
        <v>8196</v>
      </c>
      <c r="D111" s="181" t="s">
        <v>8197</v>
      </c>
      <c r="E111" s="182" t="b">
        <f>FALSE()</f>
        <v>0</v>
      </c>
      <c r="F111" s="46" t="str">
        <f t="shared" si="1"/>
        <v>Rice Bldg Flr2 1 &amp; 2</v>
      </c>
    </row>
    <row r="112" spans="1:6" ht="14.5" x14ac:dyDescent="0.35">
      <c r="A112" s="47" t="s">
        <v>2512</v>
      </c>
      <c r="B112" s="48" t="s">
        <v>2513</v>
      </c>
      <c r="C112" s="177" t="s">
        <v>8198</v>
      </c>
      <c r="D112" s="178" t="s">
        <v>8199</v>
      </c>
      <c r="E112" s="179" t="b">
        <f>FALSE()</f>
        <v>0</v>
      </c>
      <c r="F112" s="46" t="str">
        <f t="shared" si="1"/>
        <v>DW PowerDish</v>
      </c>
    </row>
    <row r="113" spans="1:6" ht="14.5" x14ac:dyDescent="0.35">
      <c r="A113" s="49" t="s">
        <v>2514</v>
      </c>
      <c r="B113" s="50" t="s">
        <v>2515</v>
      </c>
      <c r="C113" s="180" t="s">
        <v>8200</v>
      </c>
      <c r="D113" s="181" t="s">
        <v>8201</v>
      </c>
      <c r="E113" s="182" t="b">
        <f>FALSE()</f>
        <v>0</v>
      </c>
      <c r="F113" s="46" t="str">
        <f t="shared" si="1"/>
        <v>Fieldhouse</v>
      </c>
    </row>
    <row r="114" spans="1:6" ht="14.5" x14ac:dyDescent="0.35">
      <c r="A114" s="47" t="s">
        <v>2516</v>
      </c>
      <c r="B114" s="48" t="s">
        <v>2517</v>
      </c>
      <c r="C114" s="177" t="s">
        <v>8202</v>
      </c>
      <c r="D114" s="178" t="s">
        <v>8203</v>
      </c>
      <c r="E114" s="179" t="b">
        <f>FALSE()</f>
        <v>0</v>
      </c>
      <c r="F114" s="46" t="str">
        <f t="shared" si="1"/>
        <v>Duckworth Reno</v>
      </c>
    </row>
    <row r="115" spans="1:6" ht="14.5" x14ac:dyDescent="0.35">
      <c r="A115" s="49" t="s">
        <v>2518</v>
      </c>
      <c r="B115" s="50" t="s">
        <v>2519</v>
      </c>
      <c r="C115" s="180" t="s">
        <v>8204</v>
      </c>
      <c r="D115" s="181" t="s">
        <v>8205</v>
      </c>
      <c r="E115" s="182" t="b">
        <f>FALSE()</f>
        <v>0</v>
      </c>
      <c r="F115" s="46" t="str">
        <f t="shared" si="1"/>
        <v>13/14 DM $400k</v>
      </c>
    </row>
    <row r="116" spans="1:6" ht="14.5" x14ac:dyDescent="0.35">
      <c r="A116" s="47" t="s">
        <v>2520</v>
      </c>
      <c r="B116" s="48" t="s">
        <v>2521</v>
      </c>
      <c r="C116" s="177" t="s">
        <v>8206</v>
      </c>
      <c r="D116" s="178" t="s">
        <v>8207</v>
      </c>
      <c r="E116" s="179" t="b">
        <f>FALSE()</f>
        <v>0</v>
      </c>
      <c r="F116" s="46" t="str">
        <f t="shared" si="1"/>
        <v>D/W Showers</v>
      </c>
    </row>
    <row r="117" spans="1:6" ht="14.5" x14ac:dyDescent="0.35">
      <c r="A117" s="49" t="s">
        <v>2522</v>
      </c>
      <c r="B117" s="50" t="s">
        <v>2523</v>
      </c>
      <c r="C117" s="180" t="s">
        <v>8208</v>
      </c>
      <c r="D117" s="181" t="s">
        <v>8209</v>
      </c>
      <c r="E117" s="182" t="b">
        <f>FALSE()</f>
        <v>0</v>
      </c>
      <c r="F117" s="46" t="str">
        <f t="shared" si="1"/>
        <v>W/H Elevator work</v>
      </c>
    </row>
    <row r="118" spans="1:6" ht="14.5" x14ac:dyDescent="0.35">
      <c r="A118" s="47" t="s">
        <v>2524</v>
      </c>
      <c r="B118" s="48" t="s">
        <v>2525</v>
      </c>
      <c r="C118" s="177" t="s">
        <v>8210</v>
      </c>
      <c r="D118" s="178" t="s">
        <v>8211</v>
      </c>
      <c r="E118" s="179" t="b">
        <f>FALSE()</f>
        <v>0</v>
      </c>
      <c r="F118" s="46" t="str">
        <f t="shared" si="1"/>
        <v>Merge4 classrooms to2</v>
      </c>
    </row>
    <row r="119" spans="1:6" ht="14.5" x14ac:dyDescent="0.35">
      <c r="A119" s="49" t="s">
        <v>2526</v>
      </c>
      <c r="B119" s="50" t="s">
        <v>2527</v>
      </c>
      <c r="C119" s="180" t="s">
        <v>8212</v>
      </c>
      <c r="D119" s="181" t="s">
        <v>8213</v>
      </c>
      <c r="E119" s="182" t="b">
        <f>FALSE()</f>
        <v>0</v>
      </c>
      <c r="F119" s="46" t="str">
        <f t="shared" si="1"/>
        <v>D/W painting</v>
      </c>
    </row>
    <row r="120" spans="1:6" ht="14.5" x14ac:dyDescent="0.35">
      <c r="A120" s="47" t="s">
        <v>2528</v>
      </c>
      <c r="B120" s="48" t="s">
        <v>2529</v>
      </c>
      <c r="C120" s="177" t="s">
        <v>8214</v>
      </c>
      <c r="D120" s="178" t="s">
        <v>8215</v>
      </c>
      <c r="E120" s="179" t="b">
        <f>FALSE()</f>
        <v>0</v>
      </c>
      <c r="F120" s="46" t="str">
        <f t="shared" si="1"/>
        <v>Accessibility projects</v>
      </c>
    </row>
    <row r="121" spans="1:6" ht="14.5" x14ac:dyDescent="0.35">
      <c r="A121" s="49" t="s">
        <v>2530</v>
      </c>
      <c r="B121" s="50" t="s">
        <v>2531</v>
      </c>
      <c r="C121" s="180" t="s">
        <v>8216</v>
      </c>
      <c r="D121" s="181" t="s">
        <v>8217</v>
      </c>
      <c r="E121" s="182" t="b">
        <f>FALSE()</f>
        <v>0</v>
      </c>
      <c r="F121" s="46" t="str">
        <f t="shared" si="1"/>
        <v>Video cable infrastructure renewal</v>
      </c>
    </row>
    <row r="122" spans="1:6" ht="14.5" x14ac:dyDescent="0.35">
      <c r="A122" s="47" t="s">
        <v>2532</v>
      </c>
      <c r="B122" s="48" t="s">
        <v>2533</v>
      </c>
      <c r="C122" s="177" t="s">
        <v>8218</v>
      </c>
      <c r="D122" s="178" t="s">
        <v>8219</v>
      </c>
      <c r="E122" s="179" t="b">
        <f>FALSE()</f>
        <v>0</v>
      </c>
      <c r="F122" s="46" t="str">
        <f t="shared" si="1"/>
        <v>Duct cleaning various areas</v>
      </c>
    </row>
    <row r="123" spans="1:6" ht="14.5" x14ac:dyDescent="0.35">
      <c r="A123" s="49" t="s">
        <v>2534</v>
      </c>
      <c r="B123" s="50" t="s">
        <v>2535</v>
      </c>
      <c r="C123" s="180" t="s">
        <v>8220</v>
      </c>
      <c r="D123" s="181" t="s">
        <v>8221</v>
      </c>
      <c r="E123" s="182" t="b">
        <f>FALSE()</f>
        <v>0</v>
      </c>
      <c r="F123" s="46" t="str">
        <f t="shared" si="1"/>
        <v>D/W bleachers</v>
      </c>
    </row>
    <row r="124" spans="1:6" ht="14.5" x14ac:dyDescent="0.35">
      <c r="A124" s="47" t="s">
        <v>2536</v>
      </c>
      <c r="B124" s="48" t="s">
        <v>2537</v>
      </c>
      <c r="C124" s="177" t="s">
        <v>8222</v>
      </c>
      <c r="D124" s="178" t="s">
        <v>8223</v>
      </c>
      <c r="E124" s="179" t="b">
        <f>FALSE()</f>
        <v>0</v>
      </c>
      <c r="F124" s="46" t="str">
        <f t="shared" si="1"/>
        <v>4th Flr Courtyard</v>
      </c>
    </row>
    <row r="125" spans="1:6" ht="14.5" x14ac:dyDescent="0.35">
      <c r="A125" s="49" t="s">
        <v>2538</v>
      </c>
      <c r="B125" s="50" t="s">
        <v>2539</v>
      </c>
      <c r="C125" s="180" t="s">
        <v>8224</v>
      </c>
      <c r="D125" s="181" t="s">
        <v>8225</v>
      </c>
      <c r="E125" s="182" t="b">
        <f>FALSE()</f>
        <v>0</v>
      </c>
      <c r="F125" s="46" t="str">
        <f t="shared" si="1"/>
        <v>TSC vent extension</v>
      </c>
    </row>
    <row r="126" spans="1:6" ht="14.5" x14ac:dyDescent="0.35">
      <c r="A126" s="47" t="s">
        <v>2540</v>
      </c>
      <c r="B126" s="48" t="s">
        <v>2541</v>
      </c>
      <c r="C126" s="177" t="s">
        <v>8226</v>
      </c>
      <c r="D126" s="178" t="s">
        <v>8227</v>
      </c>
      <c r="E126" s="179" t="b">
        <f>FALSE()</f>
        <v>0</v>
      </c>
      <c r="F126" s="46" t="str">
        <f t="shared" si="1"/>
        <v>L/H north entrance</v>
      </c>
    </row>
    <row r="127" spans="1:6" ht="14.5" x14ac:dyDescent="0.35">
      <c r="A127" s="49" t="s">
        <v>2542</v>
      </c>
      <c r="B127" s="50" t="s">
        <v>2543</v>
      </c>
      <c r="C127" s="180" t="s">
        <v>8228</v>
      </c>
      <c r="D127" s="181" t="s">
        <v>8229</v>
      </c>
      <c r="E127" s="182" t="b">
        <f>FALSE()</f>
        <v>0</v>
      </c>
      <c r="F127" s="46" t="str">
        <f t="shared" si="1"/>
        <v>W/H brick repointing</v>
      </c>
    </row>
    <row r="128" spans="1:6" ht="14.5" x14ac:dyDescent="0.35">
      <c r="A128" s="47" t="s">
        <v>2544</v>
      </c>
      <c r="B128" s="48" t="s">
        <v>2545</v>
      </c>
      <c r="C128" s="177" t="s">
        <v>8230</v>
      </c>
      <c r="D128" s="178" t="s">
        <v>8231</v>
      </c>
      <c r="E128" s="179" t="b">
        <f>FALSE()</f>
        <v>0</v>
      </c>
      <c r="F128" s="46" t="str">
        <f t="shared" si="1"/>
        <v>L/H emerg.  generator</v>
      </c>
    </row>
    <row r="129" spans="1:6" ht="14.5" x14ac:dyDescent="0.35">
      <c r="A129" s="49" t="s">
        <v>2546</v>
      </c>
      <c r="B129" s="50" t="s">
        <v>2547</v>
      </c>
      <c r="C129" s="180" t="s">
        <v>8232</v>
      </c>
      <c r="D129" s="181" t="s">
        <v>8233</v>
      </c>
      <c r="E129" s="182" t="b">
        <f>FALSE()</f>
        <v>0</v>
      </c>
      <c r="F129" s="46" t="str">
        <f t="shared" si="1"/>
        <v>RCFE cooling tower repair</v>
      </c>
    </row>
    <row r="130" spans="1:6" ht="14.5" x14ac:dyDescent="0.35">
      <c r="A130" s="47" t="s">
        <v>2548</v>
      </c>
      <c r="B130" s="48" t="s">
        <v>2549</v>
      </c>
      <c r="C130" s="177" t="s">
        <v>8234</v>
      </c>
      <c r="D130" s="178" t="s">
        <v>8235</v>
      </c>
      <c r="E130" s="179" t="b">
        <f>FALSE()</f>
        <v>0</v>
      </c>
      <c r="F130" s="46" t="str">
        <f t="shared" si="1"/>
        <v>T21</v>
      </c>
    </row>
    <row r="131" spans="1:6" ht="14.5" x14ac:dyDescent="0.35">
      <c r="A131" s="49" t="s">
        <v>2550</v>
      </c>
      <c r="B131" s="50" t="s">
        <v>2551</v>
      </c>
      <c r="C131" s="180" t="s">
        <v>8236</v>
      </c>
      <c r="D131" s="181" t="s">
        <v>8237</v>
      </c>
      <c r="E131" s="182" t="b">
        <f>TRUE()</f>
        <v>1</v>
      </c>
      <c r="F131" s="46" t="str">
        <f t="shared" ref="F131:F194" si="2">IF(E131=FALSE,D131,"Closed - Do not use")</f>
        <v>Closed - Do not use</v>
      </c>
    </row>
    <row r="132" spans="1:6" ht="14.5" x14ac:dyDescent="0.35">
      <c r="A132" s="47" t="s">
        <v>2552</v>
      </c>
      <c r="B132" s="48" t="s">
        <v>2553</v>
      </c>
      <c r="C132" s="177" t="s">
        <v>8238</v>
      </c>
      <c r="D132" s="178" t="s">
        <v>8239</v>
      </c>
      <c r="E132" s="179" t="b">
        <f>FALSE()</f>
        <v>0</v>
      </c>
      <c r="F132" s="46" t="str">
        <f t="shared" si="2"/>
        <v>B/H Stained Glass Repair</v>
      </c>
    </row>
    <row r="133" spans="1:6" ht="14.5" x14ac:dyDescent="0.35">
      <c r="A133" s="49" t="s">
        <v>2554</v>
      </c>
      <c r="B133" s="50" t="s">
        <v>2555</v>
      </c>
      <c r="C133" s="180" t="s">
        <v>8240</v>
      </c>
      <c r="D133" s="181" t="s">
        <v>8241</v>
      </c>
      <c r="E133" s="182" t="b">
        <f>FALSE()</f>
        <v>0</v>
      </c>
      <c r="F133" s="46" t="str">
        <f t="shared" si="2"/>
        <v>C/H Ventilation</v>
      </c>
    </row>
    <row r="134" spans="1:6" ht="14.5" x14ac:dyDescent="0.35">
      <c r="A134" s="47" t="s">
        <v>2556</v>
      </c>
      <c r="B134" s="48" t="s">
        <v>2557</v>
      </c>
      <c r="C134" s="177" t="s">
        <v>8242</v>
      </c>
      <c r="D134" s="178" t="s">
        <v>8243</v>
      </c>
      <c r="E134" s="179" t="b">
        <f>FALSE()</f>
        <v>0</v>
      </c>
      <c r="F134" s="46" t="str">
        <f t="shared" si="2"/>
        <v>C/H Exterior Staircase Replacement</v>
      </c>
    </row>
    <row r="135" spans="1:6" ht="14.5" x14ac:dyDescent="0.35">
      <c r="A135" s="49" t="s">
        <v>2558</v>
      </c>
      <c r="B135" s="50" t="s">
        <v>2559</v>
      </c>
      <c r="C135" s="180" t="s">
        <v>8244</v>
      </c>
      <c r="D135" s="181" t="s">
        <v>8245</v>
      </c>
      <c r="E135" s="182" t="b">
        <f>FALSE()</f>
        <v>0</v>
      </c>
      <c r="F135" s="46" t="str">
        <f t="shared" si="2"/>
        <v>C/H Courtyard 3 rehab</v>
      </c>
    </row>
    <row r="136" spans="1:6" ht="14.5" x14ac:dyDescent="0.35">
      <c r="A136" s="47" t="s">
        <v>2560</v>
      </c>
      <c r="B136" s="48" t="s">
        <v>2561</v>
      </c>
      <c r="C136" s="177" t="s">
        <v>8246</v>
      </c>
      <c r="D136" s="178" t="s">
        <v>8247</v>
      </c>
      <c r="E136" s="179" t="b">
        <f>FALSE()</f>
        <v>0</v>
      </c>
      <c r="F136" s="46" t="str">
        <f t="shared" si="2"/>
        <v>MB Hall Sunshades</v>
      </c>
    </row>
    <row r="137" spans="1:6" ht="14.5" x14ac:dyDescent="0.35">
      <c r="A137" s="49" t="s">
        <v>2562</v>
      </c>
      <c r="B137" s="50" t="s">
        <v>2563</v>
      </c>
      <c r="C137" s="180" t="s">
        <v>8248</v>
      </c>
      <c r="D137" s="181" t="s">
        <v>8249</v>
      </c>
      <c r="E137" s="182" t="b">
        <f>FALSE()</f>
        <v>0</v>
      </c>
      <c r="F137" s="46" t="str">
        <f t="shared" si="2"/>
        <v>Roof Replacement</v>
      </c>
    </row>
    <row r="138" spans="1:6" ht="14.5" x14ac:dyDescent="0.35">
      <c r="A138" s="47" t="s">
        <v>2564</v>
      </c>
      <c r="B138" s="48" t="s">
        <v>2565</v>
      </c>
      <c r="C138" s="177" t="s">
        <v>8250</v>
      </c>
      <c r="D138" s="178" t="s">
        <v>8251</v>
      </c>
      <c r="E138" s="179" t="b">
        <f>FALSE()</f>
        <v>0</v>
      </c>
      <c r="F138" s="46" t="str">
        <f t="shared" si="2"/>
        <v>Classroom upgrades</v>
      </c>
    </row>
    <row r="139" spans="1:6" ht="14.5" x14ac:dyDescent="0.35">
      <c r="A139" s="49" t="s">
        <v>2566</v>
      </c>
      <c r="B139" s="50" t="s">
        <v>2567</v>
      </c>
      <c r="C139" s="180" t="s">
        <v>8252</v>
      </c>
      <c r="D139" s="181" t="s">
        <v>8253</v>
      </c>
      <c r="E139" s="182" t="b">
        <f>FALSE()</f>
        <v>0</v>
      </c>
      <c r="F139" s="46" t="str">
        <f t="shared" si="2"/>
        <v>Repl old bldg mgmt system</v>
      </c>
    </row>
    <row r="140" spans="1:6" ht="14.5" x14ac:dyDescent="0.35">
      <c r="A140" s="47" t="s">
        <v>2568</v>
      </c>
      <c r="B140" s="48" t="s">
        <v>2569</v>
      </c>
      <c r="C140" s="177" t="s">
        <v>8254</v>
      </c>
      <c r="D140" s="178" t="s">
        <v>8255</v>
      </c>
      <c r="E140" s="179" t="b">
        <f>FALSE()</f>
        <v>0</v>
      </c>
      <c r="F140" s="46" t="str">
        <f t="shared" si="2"/>
        <v>Inspect. Remed/electr. Equip &amp; components</v>
      </c>
    </row>
    <row r="141" spans="1:6" ht="14.5" x14ac:dyDescent="0.35">
      <c r="A141" s="49" t="s">
        <v>2570</v>
      </c>
      <c r="B141" s="50" t="s">
        <v>2571</v>
      </c>
      <c r="C141" s="180" t="s">
        <v>8256</v>
      </c>
      <c r="D141" s="181" t="s">
        <v>8257</v>
      </c>
      <c r="E141" s="182" t="b">
        <f>FALSE()</f>
        <v>0</v>
      </c>
      <c r="F141" s="46" t="str">
        <f t="shared" si="2"/>
        <v>Library Lighting to LED</v>
      </c>
    </row>
    <row r="142" spans="1:6" ht="14.5" x14ac:dyDescent="0.35">
      <c r="A142" s="47" t="s">
        <v>2572</v>
      </c>
      <c r="B142" s="48" t="s">
        <v>2573</v>
      </c>
      <c r="C142" s="177" t="s">
        <v>8258</v>
      </c>
      <c r="D142" s="178" t="s">
        <v>8259</v>
      </c>
      <c r="E142" s="179" t="b">
        <f>FALSE()</f>
        <v>0</v>
      </c>
      <c r="F142" s="46" t="str">
        <f t="shared" si="2"/>
        <v>Library controls</v>
      </c>
    </row>
    <row r="143" spans="1:6" ht="14.5" x14ac:dyDescent="0.35">
      <c r="A143" s="49" t="s">
        <v>2574</v>
      </c>
      <c r="B143" s="50" t="s">
        <v>2575</v>
      </c>
      <c r="C143" s="180" t="s">
        <v>8260</v>
      </c>
      <c r="D143" s="181" t="s">
        <v>8261</v>
      </c>
      <c r="E143" s="182" t="b">
        <f>FALSE()</f>
        <v>0</v>
      </c>
      <c r="F143" s="46" t="str">
        <f t="shared" si="2"/>
        <v>Security Cameras UWSA</v>
      </c>
    </row>
    <row r="144" spans="1:6" ht="14.5" x14ac:dyDescent="0.35">
      <c r="A144" s="47" t="s">
        <v>2576</v>
      </c>
      <c r="B144" s="48" t="s">
        <v>2577</v>
      </c>
      <c r="C144" s="177" t="s">
        <v>8262</v>
      </c>
      <c r="D144" s="178" t="s">
        <v>8263</v>
      </c>
      <c r="E144" s="179" t="b">
        <f>FALSE()</f>
        <v>0</v>
      </c>
      <c r="F144" s="46" t="str">
        <f t="shared" si="2"/>
        <v>Classroom upgrades - flooring</v>
      </c>
    </row>
    <row r="145" spans="1:6" ht="14.5" x14ac:dyDescent="0.35">
      <c r="A145" s="49" t="s">
        <v>2578</v>
      </c>
      <c r="B145" s="50" t="s">
        <v>2579</v>
      </c>
      <c r="C145" s="180" t="s">
        <v>8264</v>
      </c>
      <c r="D145" s="181" t="s">
        <v>8265</v>
      </c>
      <c r="E145" s="182" t="b">
        <f>FALSE()</f>
        <v>0</v>
      </c>
      <c r="F145" s="46" t="str">
        <f t="shared" si="2"/>
        <v>C/H 4C68-Drywall Paint upgrade</v>
      </c>
    </row>
    <row r="146" spans="1:6" ht="14.5" x14ac:dyDescent="0.35">
      <c r="A146" s="47" t="s">
        <v>2580</v>
      </c>
      <c r="B146" s="48" t="s">
        <v>2581</v>
      </c>
      <c r="C146" s="177" t="s">
        <v>8266</v>
      </c>
      <c r="D146" s="178" t="s">
        <v>8207</v>
      </c>
      <c r="E146" s="179" t="b">
        <f>FALSE()</f>
        <v>0</v>
      </c>
      <c r="F146" s="46" t="str">
        <f t="shared" si="2"/>
        <v>D/W Showers</v>
      </c>
    </row>
    <row r="147" spans="1:6" ht="14.5" x14ac:dyDescent="0.35">
      <c r="A147" s="49" t="s">
        <v>2582</v>
      </c>
      <c r="B147" s="50" t="s">
        <v>2581</v>
      </c>
      <c r="C147" s="180" t="s">
        <v>8267</v>
      </c>
      <c r="D147" s="181" t="s">
        <v>8268</v>
      </c>
      <c r="E147" s="182" t="b">
        <f>FALSE()</f>
        <v>0</v>
      </c>
      <c r="F147" s="46" t="str">
        <f t="shared" si="2"/>
        <v>Bal'ng &amp; ductwork cleaning</v>
      </c>
    </row>
    <row r="148" spans="1:6" ht="14.5" x14ac:dyDescent="0.35">
      <c r="A148" s="47" t="s">
        <v>2583</v>
      </c>
      <c r="B148" s="48" t="s">
        <v>2584</v>
      </c>
      <c r="C148" s="177" t="s">
        <v>8269</v>
      </c>
      <c r="D148" s="178" t="s">
        <v>8270</v>
      </c>
      <c r="E148" s="179" t="b">
        <f>FALSE()</f>
        <v>0</v>
      </c>
      <c r="F148" s="46" t="str">
        <f t="shared" si="2"/>
        <v>RCFE  ductwork repair</v>
      </c>
    </row>
    <row r="149" spans="1:6" ht="14.5" x14ac:dyDescent="0.35">
      <c r="A149" s="49" t="s">
        <v>2585</v>
      </c>
      <c r="B149" s="50" t="s">
        <v>2586</v>
      </c>
      <c r="C149" s="180" t="s">
        <v>8271</v>
      </c>
      <c r="D149" s="181" t="s">
        <v>8272</v>
      </c>
      <c r="E149" s="182" t="b">
        <f>FALSE()</f>
        <v>0</v>
      </c>
      <c r="F149" s="46" t="str">
        <f t="shared" si="2"/>
        <v>RCFE Energy Wheel recertification</v>
      </c>
    </row>
    <row r="150" spans="1:6" ht="14.5" x14ac:dyDescent="0.35">
      <c r="A150" s="47" t="s">
        <v>2587</v>
      </c>
      <c r="B150" s="48" t="s">
        <v>2588</v>
      </c>
      <c r="C150" s="177" t="s">
        <v>8273</v>
      </c>
      <c r="D150" s="178" t="s">
        <v>8274</v>
      </c>
      <c r="E150" s="179" t="b">
        <f>FALSE()</f>
        <v>0</v>
      </c>
      <c r="F150" s="46" t="str">
        <f t="shared" si="2"/>
        <v>Flooring</v>
      </c>
    </row>
    <row r="151" spans="1:6" ht="14.5" x14ac:dyDescent="0.35">
      <c r="A151" s="49" t="s">
        <v>2589</v>
      </c>
      <c r="B151" s="50" t="s">
        <v>2590</v>
      </c>
      <c r="C151" s="180" t="s">
        <v>8275</v>
      </c>
      <c r="D151" s="181" t="s">
        <v>8276</v>
      </c>
      <c r="E151" s="182" t="b">
        <f>FALSE()</f>
        <v>0</v>
      </c>
      <c r="F151" s="46" t="str">
        <f t="shared" si="2"/>
        <v>TSC Data Closets</v>
      </c>
    </row>
    <row r="152" spans="1:6" ht="14.5" x14ac:dyDescent="0.35">
      <c r="A152" s="47" t="s">
        <v>2591</v>
      </c>
      <c r="B152" s="48" t="s">
        <v>2592</v>
      </c>
      <c r="C152" s="177" t="s">
        <v>8277</v>
      </c>
      <c r="D152" s="178" t="s">
        <v>8221</v>
      </c>
      <c r="E152" s="179" t="b">
        <f>FALSE()</f>
        <v>0</v>
      </c>
      <c r="F152" s="46" t="str">
        <f t="shared" si="2"/>
        <v>D/W bleachers</v>
      </c>
    </row>
    <row r="153" spans="1:6" ht="14.5" x14ac:dyDescent="0.35">
      <c r="A153" s="49" t="s">
        <v>2593</v>
      </c>
      <c r="B153" s="50" t="s">
        <v>2594</v>
      </c>
      <c r="C153" s="180" t="s">
        <v>8278</v>
      </c>
      <c r="D153" s="181" t="s">
        <v>8279</v>
      </c>
      <c r="E153" s="182" t="b">
        <f>FALSE()</f>
        <v>0</v>
      </c>
      <c r="F153" s="46" t="str">
        <f t="shared" si="2"/>
        <v>Buhler Building</v>
      </c>
    </row>
    <row r="154" spans="1:6" ht="14.5" x14ac:dyDescent="0.35">
      <c r="A154" s="47" t="s">
        <v>2595</v>
      </c>
      <c r="B154" s="48" t="s">
        <v>2596</v>
      </c>
      <c r="C154" s="177" t="s">
        <v>8280</v>
      </c>
      <c r="D154" s="178" t="s">
        <v>8281</v>
      </c>
      <c r="E154" s="179" t="b">
        <f>FALSE()</f>
        <v>0</v>
      </c>
      <c r="F154" s="46" t="str">
        <f t="shared" si="2"/>
        <v>Sustainability Retrofit Grant</v>
      </c>
    </row>
    <row r="155" spans="1:6" ht="14.5" x14ac:dyDescent="0.35">
      <c r="A155" s="49" t="s">
        <v>2597</v>
      </c>
      <c r="B155" s="50" t="s">
        <v>2598</v>
      </c>
      <c r="C155" s="180" t="s">
        <v>8282</v>
      </c>
      <c r="D155" s="181" t="s">
        <v>8283</v>
      </c>
      <c r="E155" s="182" t="b">
        <f>FALSE()</f>
        <v>0</v>
      </c>
      <c r="F155" s="46" t="str">
        <f t="shared" si="2"/>
        <v>B/H Window Replacement Grant</v>
      </c>
    </row>
    <row r="156" spans="1:6" ht="14.5" x14ac:dyDescent="0.35">
      <c r="A156" s="47" t="s">
        <v>2599</v>
      </c>
      <c r="B156" s="48" t="s">
        <v>2600</v>
      </c>
      <c r="C156" s="177" t="s">
        <v>8284</v>
      </c>
      <c r="D156" s="178" t="s">
        <v>8285</v>
      </c>
      <c r="E156" s="179" t="b">
        <f>FALSE()</f>
        <v>0</v>
      </c>
      <c r="F156" s="46" t="str">
        <f t="shared" si="2"/>
        <v>Leatherdale Hall</v>
      </c>
    </row>
    <row r="157" spans="1:6" ht="14.5" x14ac:dyDescent="0.35">
      <c r="A157" s="49" t="s">
        <v>2601</v>
      </c>
      <c r="B157" s="50" t="s">
        <v>2602</v>
      </c>
      <c r="C157" s="180" t="s">
        <v>8286</v>
      </c>
      <c r="D157" s="181" t="s">
        <v>8287</v>
      </c>
      <c r="E157" s="182" t="b">
        <f>FALSE()</f>
        <v>0</v>
      </c>
      <c r="F157" s="46" t="str">
        <f t="shared" si="2"/>
        <v>Sustain Grant $350k</v>
      </c>
    </row>
    <row r="158" spans="1:6" ht="14.5" x14ac:dyDescent="0.35">
      <c r="A158" s="47" t="s">
        <v>2603</v>
      </c>
      <c r="B158" s="48" t="s">
        <v>2604</v>
      </c>
      <c r="C158" s="177" t="s">
        <v>8288</v>
      </c>
      <c r="D158" s="178" t="s">
        <v>8289</v>
      </c>
      <c r="E158" s="179" t="b">
        <f>FALSE()</f>
        <v>0</v>
      </c>
      <c r="F158" s="46" t="str">
        <f t="shared" si="2"/>
        <v>B/H Reno</v>
      </c>
    </row>
    <row r="159" spans="1:6" ht="14.5" x14ac:dyDescent="0.35">
      <c r="A159" s="49" t="s">
        <v>2605</v>
      </c>
      <c r="B159" s="50" t="s">
        <v>2606</v>
      </c>
      <c r="C159" s="180" t="s">
        <v>1530</v>
      </c>
      <c r="D159" s="181" t="s">
        <v>8290</v>
      </c>
      <c r="E159" s="182" t="b">
        <f>TRUE()</f>
        <v>1</v>
      </c>
      <c r="F159" s="46" t="str">
        <f t="shared" si="2"/>
        <v>Closed - Do not use</v>
      </c>
    </row>
    <row r="160" spans="1:6" ht="14.5" x14ac:dyDescent="0.35">
      <c r="A160" s="47" t="s">
        <v>2607</v>
      </c>
      <c r="B160" s="48" t="s">
        <v>2608</v>
      </c>
      <c r="C160" s="177" t="s">
        <v>8291</v>
      </c>
      <c r="D160" s="178" t="s">
        <v>8292</v>
      </c>
      <c r="E160" s="179" t="b">
        <f>TRUE()</f>
        <v>1</v>
      </c>
      <c r="F160" s="46" t="str">
        <f t="shared" si="2"/>
        <v>Closed - Do not use</v>
      </c>
    </row>
    <row r="161" spans="1:6" ht="14.5" x14ac:dyDescent="0.35">
      <c r="A161" s="49" t="s">
        <v>2609</v>
      </c>
      <c r="B161" s="50" t="s">
        <v>2610</v>
      </c>
      <c r="C161" s="180" t="s">
        <v>1531</v>
      </c>
      <c r="D161" s="181" t="s">
        <v>8251</v>
      </c>
      <c r="E161" s="182" t="b">
        <f>FALSE()</f>
        <v>0</v>
      </c>
      <c r="F161" s="46" t="str">
        <f t="shared" si="2"/>
        <v>Classroom upgrades</v>
      </c>
    </row>
    <row r="162" spans="1:6" ht="14.5" x14ac:dyDescent="0.35">
      <c r="A162" s="47" t="s">
        <v>2611</v>
      </c>
      <c r="B162" s="48" t="s">
        <v>2612</v>
      </c>
      <c r="C162" s="177" t="s">
        <v>8293</v>
      </c>
      <c r="D162" s="178" t="s">
        <v>8294</v>
      </c>
      <c r="E162" s="179" t="b">
        <f>FALSE()</f>
        <v>0</v>
      </c>
      <c r="F162" s="46" t="str">
        <f t="shared" si="2"/>
        <v>Obsolete Network Cable</v>
      </c>
    </row>
    <row r="163" spans="1:6" ht="14.5" x14ac:dyDescent="0.35">
      <c r="A163" s="49" t="s">
        <v>2613</v>
      </c>
      <c r="B163" s="50" t="s">
        <v>2614</v>
      </c>
      <c r="C163" s="180" t="s">
        <v>1532</v>
      </c>
      <c r="D163" s="181" t="s">
        <v>8295</v>
      </c>
      <c r="E163" s="182" t="b">
        <f>FALSE()</f>
        <v>0</v>
      </c>
      <c r="F163" s="46" t="str">
        <f t="shared" si="2"/>
        <v>Expansion Athl/Ther/Aux Gym</v>
      </c>
    </row>
    <row r="164" spans="1:6" ht="14.5" x14ac:dyDescent="0.35">
      <c r="A164" s="47" t="s">
        <v>2615</v>
      </c>
      <c r="B164" s="48" t="s">
        <v>2616</v>
      </c>
      <c r="C164" s="177" t="s">
        <v>8296</v>
      </c>
      <c r="D164" s="178" t="s">
        <v>8297</v>
      </c>
      <c r="E164" s="179" t="b">
        <f>FALSE()</f>
        <v>0</v>
      </c>
      <c r="F164" s="46" t="str">
        <f t="shared" si="2"/>
        <v>B/H Brick Repointing</v>
      </c>
    </row>
    <row r="165" spans="1:6" ht="14.5" x14ac:dyDescent="0.35">
      <c r="A165" s="49" t="s">
        <v>2617</v>
      </c>
      <c r="B165" s="50" t="s">
        <v>2618</v>
      </c>
      <c r="C165" s="180" t="s">
        <v>1534</v>
      </c>
      <c r="D165" s="181" t="s">
        <v>8298</v>
      </c>
      <c r="E165" s="182" t="b">
        <f>FALSE()</f>
        <v>0</v>
      </c>
      <c r="F165" s="46" t="str">
        <f t="shared" si="2"/>
        <v>AHU rebalancing</v>
      </c>
    </row>
    <row r="166" spans="1:6" ht="14.5" x14ac:dyDescent="0.35">
      <c r="A166" s="47" t="s">
        <v>2619</v>
      </c>
      <c r="B166" s="48" t="s">
        <v>2620</v>
      </c>
      <c r="C166" s="177" t="s">
        <v>8299</v>
      </c>
      <c r="D166" s="178" t="s">
        <v>8285</v>
      </c>
      <c r="E166" s="179" t="b">
        <f>FALSE()</f>
        <v>0</v>
      </c>
      <c r="F166" s="46" t="str">
        <f t="shared" si="2"/>
        <v>Leatherdale Hall</v>
      </c>
    </row>
    <row r="167" spans="1:6" ht="14.5" x14ac:dyDescent="0.35">
      <c r="A167" s="49" t="s">
        <v>2621</v>
      </c>
      <c r="B167" s="50" t="s">
        <v>2622</v>
      </c>
      <c r="C167" s="180" t="s">
        <v>1535</v>
      </c>
      <c r="D167" s="181" t="s">
        <v>8300</v>
      </c>
      <c r="E167" s="182" t="b">
        <f>FALSE()</f>
        <v>0</v>
      </c>
      <c r="F167" s="46" t="str">
        <f t="shared" si="2"/>
        <v>Cooling Tower Filtration</v>
      </c>
    </row>
    <row r="168" spans="1:6" ht="14.5" x14ac:dyDescent="0.35">
      <c r="A168" s="47" t="s">
        <v>2623</v>
      </c>
      <c r="B168" s="48" t="s">
        <v>2624</v>
      </c>
      <c r="C168" s="177" t="s">
        <v>8301</v>
      </c>
      <c r="D168" s="178" t="s">
        <v>8302</v>
      </c>
      <c r="E168" s="179" t="b">
        <f>FALSE()</f>
        <v>0</v>
      </c>
      <c r="F168" s="46" t="str">
        <f t="shared" si="2"/>
        <v>Fume Hood monitors</v>
      </c>
    </row>
    <row r="169" spans="1:6" ht="14.5" x14ac:dyDescent="0.35">
      <c r="A169" s="49" t="s">
        <v>2625</v>
      </c>
      <c r="B169" s="50" t="s">
        <v>2626</v>
      </c>
      <c r="C169" s="180" t="s">
        <v>1536</v>
      </c>
      <c r="D169" s="181" t="s">
        <v>8303</v>
      </c>
      <c r="E169" s="182" t="b">
        <f>FALSE()</f>
        <v>0</v>
      </c>
      <c r="F169" s="46" t="str">
        <f t="shared" si="2"/>
        <v>W/H front sidewalk rep.</v>
      </c>
    </row>
    <row r="170" spans="1:6" ht="14.5" x14ac:dyDescent="0.35">
      <c r="A170" s="47" t="s">
        <v>2627</v>
      </c>
      <c r="B170" s="48" t="s">
        <v>2628</v>
      </c>
      <c r="C170" s="177" t="s">
        <v>8304</v>
      </c>
      <c r="D170" s="178" t="s">
        <v>8237</v>
      </c>
      <c r="E170" s="179" t="b">
        <f>FALSE()</f>
        <v>0</v>
      </c>
      <c r="F170" s="46" t="str">
        <f t="shared" si="2"/>
        <v>Hydro Grants</v>
      </c>
    </row>
    <row r="171" spans="1:6" ht="14.5" x14ac:dyDescent="0.35">
      <c r="A171" s="49" t="s">
        <v>2629</v>
      </c>
      <c r="B171" s="50" t="s">
        <v>2630</v>
      </c>
      <c r="C171" s="180" t="s">
        <v>1538</v>
      </c>
      <c r="D171" s="181" t="s">
        <v>8305</v>
      </c>
      <c r="E171" s="182" t="b">
        <f>FALSE()</f>
        <v>0</v>
      </c>
      <c r="F171" s="46" t="str">
        <f t="shared" si="2"/>
        <v>A/H Renovation</v>
      </c>
    </row>
    <row r="172" spans="1:6" ht="14.5" x14ac:dyDescent="0.35">
      <c r="A172" s="47" t="s">
        <v>2631</v>
      </c>
      <c r="B172" s="48" t="s">
        <v>2632</v>
      </c>
      <c r="C172" s="177" t="s">
        <v>8306</v>
      </c>
      <c r="D172" s="178" t="s">
        <v>8307</v>
      </c>
      <c r="E172" s="179" t="b">
        <f>FALSE()</f>
        <v>0</v>
      </c>
      <c r="F172" s="46" t="str">
        <f t="shared" si="2"/>
        <v>C/H Renovation</v>
      </c>
    </row>
    <row r="173" spans="1:6" ht="14.5" x14ac:dyDescent="0.35">
      <c r="A173" s="49" t="s">
        <v>2633</v>
      </c>
      <c r="B173" s="50" t="s">
        <v>2634</v>
      </c>
      <c r="C173" s="180" t="s">
        <v>1540</v>
      </c>
      <c r="D173" s="181" t="s">
        <v>8308</v>
      </c>
      <c r="E173" s="182" t="b">
        <f>FALSE()</f>
        <v>0</v>
      </c>
      <c r="F173" s="46" t="str">
        <f t="shared" si="2"/>
        <v>M/H Renovation-Accessibility Serv's</v>
      </c>
    </row>
    <row r="174" spans="1:6" ht="14.5" x14ac:dyDescent="0.35">
      <c r="A174" s="47" t="s">
        <v>2635</v>
      </c>
      <c r="B174" s="48" t="s">
        <v>2636</v>
      </c>
      <c r="C174" s="177" t="s">
        <v>8309</v>
      </c>
      <c r="D174" s="178" t="s">
        <v>8310</v>
      </c>
      <c r="E174" s="179" t="b">
        <f>FALSE()</f>
        <v>0</v>
      </c>
      <c r="F174" s="46" t="str">
        <f t="shared" si="2"/>
        <v>Phys Plant Rep &amp; Mtnc</v>
      </c>
    </row>
    <row r="175" spans="1:6" ht="14.5" x14ac:dyDescent="0.35">
      <c r="A175" s="49" t="s">
        <v>2637</v>
      </c>
      <c r="B175" s="50" t="s">
        <v>2636</v>
      </c>
      <c r="C175" s="180" t="s">
        <v>1542</v>
      </c>
      <c r="D175" s="181" t="s">
        <v>8311</v>
      </c>
      <c r="E175" s="182" t="b">
        <f>FALSE()</f>
        <v>0</v>
      </c>
      <c r="F175" s="46" t="str">
        <f t="shared" si="2"/>
        <v>RCFE</v>
      </c>
    </row>
    <row r="176" spans="1:6" ht="14.5" x14ac:dyDescent="0.35">
      <c r="A176" s="47" t="s">
        <v>2638</v>
      </c>
      <c r="B176" s="48" t="s">
        <v>2639</v>
      </c>
      <c r="C176" s="177" t="s">
        <v>8312</v>
      </c>
      <c r="D176" s="178" t="s">
        <v>8313</v>
      </c>
      <c r="E176" s="179" t="b">
        <f>FALSE()</f>
        <v>0</v>
      </c>
      <c r="F176" s="46" t="str">
        <f t="shared" si="2"/>
        <v>McFeetors</v>
      </c>
    </row>
    <row r="177" spans="1:6" ht="14.5" x14ac:dyDescent="0.35">
      <c r="A177" s="49" t="s">
        <v>2640</v>
      </c>
      <c r="B177" s="50" t="s">
        <v>2641</v>
      </c>
      <c r="C177" s="180" t="s">
        <v>1544</v>
      </c>
      <c r="D177" s="181" t="s">
        <v>8314</v>
      </c>
      <c r="E177" s="182" t="b">
        <f>FALSE()</f>
        <v>0</v>
      </c>
      <c r="F177" s="46" t="str">
        <f t="shared" si="2"/>
        <v>Rice Bldg 5th Flr</v>
      </c>
    </row>
    <row r="178" spans="1:6" ht="14.5" x14ac:dyDescent="0.35">
      <c r="A178" s="47" t="s">
        <v>2642</v>
      </c>
      <c r="B178" s="48" t="s">
        <v>2643</v>
      </c>
      <c r="C178" s="177" t="s">
        <v>8315</v>
      </c>
      <c r="D178" s="178" t="s">
        <v>8316</v>
      </c>
      <c r="E178" s="179" t="b">
        <f>FALSE()</f>
        <v>0</v>
      </c>
      <c r="F178" s="46" t="str">
        <f t="shared" si="2"/>
        <v>Revenue EAL Grant 2.293K</v>
      </c>
    </row>
    <row r="179" spans="1:6" ht="14.5" x14ac:dyDescent="0.35">
      <c r="A179" s="49" t="s">
        <v>2644</v>
      </c>
      <c r="B179" s="50" t="s">
        <v>2645</v>
      </c>
      <c r="C179" s="180" t="s">
        <v>8317</v>
      </c>
      <c r="D179" s="181" t="s">
        <v>8318</v>
      </c>
      <c r="E179" s="182" t="b">
        <f>FALSE()</f>
        <v>0</v>
      </c>
      <c r="F179" s="46" t="str">
        <f t="shared" si="2"/>
        <v>Revenue EAL Grant  800k</v>
      </c>
    </row>
    <row r="180" spans="1:6" ht="14.5" x14ac:dyDescent="0.35">
      <c r="A180" s="47" t="s">
        <v>2646</v>
      </c>
      <c r="B180" s="48" t="s">
        <v>2647</v>
      </c>
      <c r="C180" s="177" t="s">
        <v>8319</v>
      </c>
      <c r="D180" s="178" t="s">
        <v>8320</v>
      </c>
      <c r="E180" s="179" t="b">
        <f>FALSE()</f>
        <v>0</v>
      </c>
      <c r="F180" s="46" t="str">
        <f t="shared" si="2"/>
        <v>Duckworth Phase 5</v>
      </c>
    </row>
    <row r="181" spans="1:6" ht="14.5" x14ac:dyDescent="0.35">
      <c r="A181" s="49" t="s">
        <v>2648</v>
      </c>
      <c r="B181" s="50" t="s">
        <v>2649</v>
      </c>
      <c r="C181" s="180" t="s">
        <v>8321</v>
      </c>
      <c r="D181" s="181" t="s">
        <v>8322</v>
      </c>
      <c r="E181" s="182" t="b">
        <f>FALSE()</f>
        <v>0</v>
      </c>
      <c r="F181" s="46" t="str">
        <f t="shared" si="2"/>
        <v>2016 AnX Reno</v>
      </c>
    </row>
    <row r="182" spans="1:6" ht="14.5" x14ac:dyDescent="0.35">
      <c r="A182" s="47" t="s">
        <v>2650</v>
      </c>
      <c r="B182" s="48" t="s">
        <v>2651</v>
      </c>
      <c r="C182" s="177" t="s">
        <v>8323</v>
      </c>
      <c r="D182" s="178" t="s">
        <v>8324</v>
      </c>
      <c r="E182" s="179" t="b">
        <f>FALSE()</f>
        <v>0</v>
      </c>
      <c r="F182" s="46" t="str">
        <f t="shared" si="2"/>
        <v>MH Mechanical Electrical</v>
      </c>
    </row>
    <row r="183" spans="1:6" ht="14.5" x14ac:dyDescent="0.35">
      <c r="A183" s="49" t="s">
        <v>2652</v>
      </c>
      <c r="B183" s="50" t="s">
        <v>2653</v>
      </c>
      <c r="C183" s="180" t="s">
        <v>8325</v>
      </c>
      <c r="D183" s="181" t="s">
        <v>8326</v>
      </c>
      <c r="E183" s="182" t="b">
        <f>FALSE()</f>
        <v>0</v>
      </c>
      <c r="F183" s="46" t="str">
        <f t="shared" si="2"/>
        <v>Elevator Upgrades</v>
      </c>
    </row>
    <row r="184" spans="1:6" ht="14.5" x14ac:dyDescent="0.35">
      <c r="A184" s="47" t="s">
        <v>2654</v>
      </c>
      <c r="B184" s="48" t="s">
        <v>2655</v>
      </c>
      <c r="C184" s="177" t="s">
        <v>8327</v>
      </c>
      <c r="D184" s="178" t="s">
        <v>8328</v>
      </c>
      <c r="E184" s="179" t="b">
        <f>FALSE()</f>
        <v>0</v>
      </c>
      <c r="F184" s="46" t="str">
        <f t="shared" si="2"/>
        <v>M/H Reno - Assessibility Services</v>
      </c>
    </row>
    <row r="185" spans="1:6" ht="14.5" x14ac:dyDescent="0.35">
      <c r="A185" s="49" t="s">
        <v>2656</v>
      </c>
      <c r="B185" s="50" t="s">
        <v>2657</v>
      </c>
      <c r="C185" s="180" t="s">
        <v>8329</v>
      </c>
      <c r="D185" s="181" t="s">
        <v>8330</v>
      </c>
      <c r="E185" s="182" t="b">
        <f>FALSE()</f>
        <v>0</v>
      </c>
      <c r="F185" s="46" t="str">
        <f t="shared" si="2"/>
        <v>Bulman Centre Ventilation</v>
      </c>
    </row>
    <row r="186" spans="1:6" ht="14.5" x14ac:dyDescent="0.35">
      <c r="A186" s="47" t="s">
        <v>2658</v>
      </c>
      <c r="B186" s="48" t="s">
        <v>2636</v>
      </c>
      <c r="C186" s="177" t="s">
        <v>8331</v>
      </c>
      <c r="D186" s="178" t="s">
        <v>8332</v>
      </c>
      <c r="E186" s="179" t="b">
        <f>FALSE()</f>
        <v>0</v>
      </c>
      <c r="F186" s="46" t="str">
        <f t="shared" si="2"/>
        <v>Young Street Conversion</v>
      </c>
    </row>
    <row r="187" spans="1:6" ht="14.5" x14ac:dyDescent="0.35">
      <c r="A187" s="49" t="s">
        <v>2659</v>
      </c>
      <c r="B187" s="50" t="s">
        <v>2660</v>
      </c>
      <c r="C187" s="180" t="s">
        <v>8333</v>
      </c>
      <c r="D187" s="181" t="s">
        <v>8334</v>
      </c>
      <c r="E187" s="182" t="b">
        <f>FALSE()</f>
        <v>0</v>
      </c>
      <c r="F187" s="46" t="str">
        <f t="shared" si="2"/>
        <v>C/H Greenhouse Reno</v>
      </c>
    </row>
    <row r="188" spans="1:6" ht="14.5" x14ac:dyDescent="0.35">
      <c r="A188" s="47" t="s">
        <v>2661</v>
      </c>
      <c r="B188" s="48" t="s">
        <v>2662</v>
      </c>
      <c r="C188" s="177" t="s">
        <v>8335</v>
      </c>
      <c r="D188" s="178" t="s">
        <v>8336</v>
      </c>
      <c r="E188" s="179" t="b">
        <f>FALSE()</f>
        <v>0</v>
      </c>
      <c r="F188" s="46" t="str">
        <f t="shared" si="2"/>
        <v>Accessibility Projects</v>
      </c>
    </row>
    <row r="189" spans="1:6" ht="14.5" x14ac:dyDescent="0.35">
      <c r="A189" s="49" t="s">
        <v>2663</v>
      </c>
      <c r="B189" s="50" t="s">
        <v>2664</v>
      </c>
      <c r="C189" s="180" t="s">
        <v>8337</v>
      </c>
      <c r="D189" s="181" t="s">
        <v>8338</v>
      </c>
      <c r="E189" s="182" t="b">
        <f>FALSE()</f>
        <v>0</v>
      </c>
      <c r="F189" s="46" t="str">
        <f t="shared" si="2"/>
        <v>T21 Smoke Detectors</v>
      </c>
    </row>
    <row r="190" spans="1:6" ht="14.5" x14ac:dyDescent="0.35">
      <c r="A190" s="47" t="s">
        <v>2665</v>
      </c>
      <c r="B190" s="48" t="s">
        <v>2666</v>
      </c>
      <c r="C190" s="177" t="s">
        <v>8339</v>
      </c>
      <c r="D190" s="178" t="s">
        <v>8340</v>
      </c>
      <c r="E190" s="179" t="b">
        <f>FALSE()</f>
        <v>0</v>
      </c>
      <c r="F190" s="46" t="str">
        <f t="shared" si="2"/>
        <v>C/H Booster Pump Systems</v>
      </c>
    </row>
    <row r="191" spans="1:6" ht="14.5" x14ac:dyDescent="0.35">
      <c r="A191" s="49" t="s">
        <v>2667</v>
      </c>
      <c r="B191" s="50" t="s">
        <v>2668</v>
      </c>
      <c r="C191" s="180" t="s">
        <v>8341</v>
      </c>
      <c r="D191" s="181" t="s">
        <v>8342</v>
      </c>
      <c r="E191" s="182" t="b">
        <f>FALSE()</f>
        <v>0</v>
      </c>
      <c r="F191" s="46" t="str">
        <f t="shared" si="2"/>
        <v>Postage Meter Replacement $25k</v>
      </c>
    </row>
    <row r="192" spans="1:6" ht="14.5" x14ac:dyDescent="0.35">
      <c r="A192" s="47" t="s">
        <v>2669</v>
      </c>
      <c r="B192" s="48" t="s">
        <v>2670</v>
      </c>
      <c r="C192" s="177" t="s">
        <v>8343</v>
      </c>
      <c r="D192" s="178" t="s">
        <v>8344</v>
      </c>
      <c r="E192" s="179" t="b">
        <f>FALSE()</f>
        <v>0</v>
      </c>
      <c r="F192" s="46" t="str">
        <f t="shared" si="2"/>
        <v>Physical Plant Mtnc Truck</v>
      </c>
    </row>
    <row r="193" spans="1:6" ht="14.5" x14ac:dyDescent="0.35">
      <c r="A193" s="49" t="s">
        <v>2671</v>
      </c>
      <c r="B193" s="50" t="s">
        <v>2672</v>
      </c>
      <c r="C193" s="180" t="s">
        <v>8345</v>
      </c>
      <c r="D193" s="181" t="s">
        <v>8346</v>
      </c>
      <c r="E193" s="182" t="b">
        <f>FALSE()</f>
        <v>0</v>
      </c>
      <c r="F193" s="46" t="str">
        <f t="shared" si="2"/>
        <v>SIF Proposal</v>
      </c>
    </row>
    <row r="194" spans="1:6" ht="14.5" x14ac:dyDescent="0.35">
      <c r="A194" s="47" t="s">
        <v>2673</v>
      </c>
      <c r="B194" s="48" t="s">
        <v>2636</v>
      </c>
      <c r="C194" s="177" t="s">
        <v>8347</v>
      </c>
      <c r="D194" s="178" t="s">
        <v>8348</v>
      </c>
      <c r="E194" s="179" t="b">
        <f>TRUE()</f>
        <v>1</v>
      </c>
      <c r="F194" s="46" t="str">
        <f t="shared" si="2"/>
        <v>Closed - Do not use</v>
      </c>
    </row>
    <row r="195" spans="1:6" ht="14.5" x14ac:dyDescent="0.35">
      <c r="A195" s="49" t="s">
        <v>2674</v>
      </c>
      <c r="B195" s="50" t="s">
        <v>2675</v>
      </c>
      <c r="C195" s="180" t="s">
        <v>8349</v>
      </c>
      <c r="D195" s="181" t="s">
        <v>8350</v>
      </c>
      <c r="E195" s="182" t="b">
        <f>FALSE()</f>
        <v>0</v>
      </c>
      <c r="F195" s="46" t="str">
        <f t="shared" ref="F195:F258" si="3">IF(E195=FALSE,D195,"Closed - Do not use")</f>
        <v>Riddell Hall Flr Replacement</v>
      </c>
    </row>
    <row r="196" spans="1:6" ht="14.5" x14ac:dyDescent="0.35">
      <c r="A196" s="47" t="s">
        <v>2676</v>
      </c>
      <c r="B196" s="48" t="s">
        <v>2677</v>
      </c>
      <c r="C196" s="177" t="s">
        <v>8351</v>
      </c>
      <c r="D196" s="178" t="s">
        <v>8352</v>
      </c>
      <c r="E196" s="179" t="b">
        <f>FALSE()</f>
        <v>0</v>
      </c>
      <c r="F196" s="46" t="str">
        <f t="shared" si="3"/>
        <v>HBO Controls Upgrades</v>
      </c>
    </row>
    <row r="197" spans="1:6" ht="14.5" x14ac:dyDescent="0.35">
      <c r="A197" s="49" t="s">
        <v>2678</v>
      </c>
      <c r="B197" s="50" t="s">
        <v>2679</v>
      </c>
      <c r="C197" s="180" t="s">
        <v>8353</v>
      </c>
      <c r="D197" s="181" t="s">
        <v>8354</v>
      </c>
      <c r="E197" s="182" t="b">
        <f>FALSE()</f>
        <v>0</v>
      </c>
      <c r="F197" s="46" t="str">
        <f t="shared" si="3"/>
        <v>Daycare</v>
      </c>
    </row>
    <row r="198" spans="1:6" ht="14.5" x14ac:dyDescent="0.35">
      <c r="A198" s="47" t="s">
        <v>2680</v>
      </c>
      <c r="B198" s="48" t="s">
        <v>2681</v>
      </c>
      <c r="C198" s="177" t="s">
        <v>8355</v>
      </c>
      <c r="D198" s="178" t="s">
        <v>8356</v>
      </c>
      <c r="E198" s="179" t="b">
        <f>FALSE()</f>
        <v>0</v>
      </c>
      <c r="F198" s="46" t="str">
        <f t="shared" si="3"/>
        <v>G/H Repl Galvanized Pipe</v>
      </c>
    </row>
    <row r="199" spans="1:6" ht="14.5" x14ac:dyDescent="0.35">
      <c r="A199" s="49" t="s">
        <v>2682</v>
      </c>
      <c r="B199" s="50" t="s">
        <v>2683</v>
      </c>
      <c r="C199" s="180" t="s">
        <v>8357</v>
      </c>
      <c r="D199" s="181" t="s">
        <v>8358</v>
      </c>
      <c r="E199" s="182" t="b">
        <f>FALSE()</f>
        <v>0</v>
      </c>
      <c r="F199" s="46" t="str">
        <f t="shared" si="3"/>
        <v>RCFE Exhaust Fan Bearing</v>
      </c>
    </row>
    <row r="200" spans="1:6" ht="14.5" x14ac:dyDescent="0.35">
      <c r="A200" s="47" t="s">
        <v>2684</v>
      </c>
      <c r="B200" s="48" t="s">
        <v>2685</v>
      </c>
      <c r="C200" s="177" t="s">
        <v>8359</v>
      </c>
      <c r="D200" s="178" t="s">
        <v>8360</v>
      </c>
      <c r="E200" s="179" t="b">
        <f>FALSE()</f>
        <v>0</v>
      </c>
      <c r="F200" s="46" t="str">
        <f t="shared" si="3"/>
        <v>D/W Gymnasium Flr Replacement</v>
      </c>
    </row>
    <row r="201" spans="1:6" ht="14.5" x14ac:dyDescent="0.35">
      <c r="A201" s="49" t="s">
        <v>2686</v>
      </c>
      <c r="B201" s="50" t="s">
        <v>2687</v>
      </c>
      <c r="C201" s="180" t="s">
        <v>8361</v>
      </c>
      <c r="D201" s="181" t="s">
        <v>8362</v>
      </c>
      <c r="E201" s="182" t="b">
        <f>FALSE()</f>
        <v>0</v>
      </c>
      <c r="F201" s="46" t="str">
        <f t="shared" si="3"/>
        <v>Classroom Modernization Funds 17/18FY proj</v>
      </c>
    </row>
    <row r="202" spans="1:6" ht="14.5" x14ac:dyDescent="0.35">
      <c r="A202" s="47" t="s">
        <v>2688</v>
      </c>
      <c r="B202" s="48" t="s">
        <v>2689</v>
      </c>
      <c r="C202" s="177" t="s">
        <v>8363</v>
      </c>
      <c r="D202" s="178" t="s">
        <v>8364</v>
      </c>
      <c r="E202" s="179" t="b">
        <f>FALSE()</f>
        <v>0</v>
      </c>
      <c r="F202" s="46" t="str">
        <f t="shared" si="3"/>
        <v>Eddy Current Testing</v>
      </c>
    </row>
    <row r="203" spans="1:6" ht="14.5" x14ac:dyDescent="0.35">
      <c r="A203" s="49" t="s">
        <v>2690</v>
      </c>
      <c r="B203" s="50" t="s">
        <v>2691</v>
      </c>
      <c r="C203" s="180" t="s">
        <v>8365</v>
      </c>
      <c r="D203" s="181" t="s">
        <v>8366</v>
      </c>
      <c r="E203" s="182" t="b">
        <f>FALSE()</f>
        <v>0</v>
      </c>
      <c r="F203" s="46" t="str">
        <f t="shared" si="3"/>
        <v>Sparling Hall Cooling Tower</v>
      </c>
    </row>
    <row r="204" spans="1:6" ht="14.5" x14ac:dyDescent="0.35">
      <c r="A204" s="47" t="s">
        <v>2692</v>
      </c>
      <c r="B204" s="48" t="s">
        <v>2693</v>
      </c>
      <c r="C204" s="177" t="s">
        <v>8367</v>
      </c>
      <c r="D204" s="178" t="s">
        <v>8368</v>
      </c>
      <c r="E204" s="179" t="b">
        <f>FALSE()</f>
        <v>0</v>
      </c>
      <c r="F204" s="46" t="str">
        <f t="shared" si="3"/>
        <v>Wesley Hall Nrth Face Stone Repointing</v>
      </c>
    </row>
    <row r="205" spans="1:6" ht="14.5" x14ac:dyDescent="0.35">
      <c r="A205" s="49" t="s">
        <v>2694</v>
      </c>
      <c r="B205" s="50" t="s">
        <v>2695</v>
      </c>
      <c r="C205" s="180" t="s">
        <v>8369</v>
      </c>
      <c r="D205" s="181" t="s">
        <v>8370</v>
      </c>
      <c r="E205" s="182" t="b">
        <f>FALSE()</f>
        <v>0</v>
      </c>
      <c r="F205" s="46" t="str">
        <f t="shared" si="3"/>
        <v>Campus Lighting</v>
      </c>
    </row>
    <row r="206" spans="1:6" ht="14.5" x14ac:dyDescent="0.35">
      <c r="A206" s="47" t="s">
        <v>2696</v>
      </c>
      <c r="B206" s="48" t="s">
        <v>2697</v>
      </c>
      <c r="C206" s="177" t="s">
        <v>8371</v>
      </c>
      <c r="D206" s="178" t="s">
        <v>8372</v>
      </c>
      <c r="E206" s="179" t="b">
        <f>FALSE()</f>
        <v>0</v>
      </c>
      <c r="F206" s="46" t="str">
        <f t="shared" si="3"/>
        <v>Duckworth Lift</v>
      </c>
    </row>
    <row r="207" spans="1:6" ht="14.5" x14ac:dyDescent="0.35">
      <c r="A207" s="49" t="s">
        <v>2698</v>
      </c>
      <c r="B207" s="50" t="s">
        <v>2699</v>
      </c>
      <c r="C207" s="180" t="s">
        <v>8373</v>
      </c>
      <c r="D207" s="181" t="s">
        <v>8374</v>
      </c>
      <c r="E207" s="182" t="b">
        <f>FALSE()</f>
        <v>0</v>
      </c>
      <c r="F207" s="46" t="str">
        <f t="shared" si="3"/>
        <v>TBD</v>
      </c>
    </row>
    <row r="208" spans="1:6" ht="14.5" x14ac:dyDescent="0.35">
      <c r="A208" s="47" t="s">
        <v>2700</v>
      </c>
      <c r="B208" s="48" t="s">
        <v>2701</v>
      </c>
      <c r="C208" s="177" t="s">
        <v>8375</v>
      </c>
      <c r="D208" s="178" t="s">
        <v>8376</v>
      </c>
      <c r="E208" s="179" t="b">
        <f>FALSE()</f>
        <v>0</v>
      </c>
      <c r="F208" s="46" t="str">
        <f t="shared" si="3"/>
        <v>Month-end Balancing</v>
      </c>
    </row>
    <row r="209" spans="1:6" ht="14.5" x14ac:dyDescent="0.35">
      <c r="A209" s="49" t="s">
        <v>2702</v>
      </c>
      <c r="B209" s="50" t="s">
        <v>2703</v>
      </c>
      <c r="C209" s="180" t="s">
        <v>8377</v>
      </c>
      <c r="D209" s="181" t="s">
        <v>8378</v>
      </c>
      <c r="E209" s="182" t="b">
        <f>FALSE()</f>
        <v>0</v>
      </c>
      <c r="F209" s="46" t="str">
        <f t="shared" si="3"/>
        <v>Wesley Hall Exit Lights</v>
      </c>
    </row>
    <row r="210" spans="1:6" ht="14.5" x14ac:dyDescent="0.35">
      <c r="A210" s="47" t="s">
        <v>2704</v>
      </c>
      <c r="B210" s="48" t="s">
        <v>2705</v>
      </c>
      <c r="C210" s="177" t="s">
        <v>8379</v>
      </c>
      <c r="D210" s="178" t="s">
        <v>8380</v>
      </c>
      <c r="E210" s="179" t="b">
        <f>FALSE()</f>
        <v>0</v>
      </c>
      <c r="F210" s="46" t="str">
        <f t="shared" si="3"/>
        <v>Physical Plant Maintenance Truck</v>
      </c>
    </row>
    <row r="211" spans="1:6" ht="14.5" x14ac:dyDescent="0.35">
      <c r="A211" s="49" t="s">
        <v>2706</v>
      </c>
      <c r="B211" s="50" t="s">
        <v>2707</v>
      </c>
      <c r="C211" s="180" t="s">
        <v>1546</v>
      </c>
      <c r="D211" s="181" t="s">
        <v>8381</v>
      </c>
      <c r="E211" s="182" t="b">
        <f>FALSE()</f>
        <v>0</v>
      </c>
      <c r="F211" s="46" t="str">
        <f t="shared" si="3"/>
        <v>Bullseye Digital Fire Simulator</v>
      </c>
    </row>
    <row r="212" spans="1:6" ht="14.5" x14ac:dyDescent="0.35">
      <c r="A212" s="47" t="s">
        <v>2708</v>
      </c>
      <c r="B212" s="48" t="s">
        <v>2709</v>
      </c>
      <c r="C212" s="177" t="s">
        <v>8382</v>
      </c>
      <c r="D212" s="178" t="s">
        <v>8383</v>
      </c>
      <c r="E212" s="179" t="b">
        <f>TRUE()</f>
        <v>1</v>
      </c>
      <c r="F212" s="46" t="str">
        <f t="shared" si="3"/>
        <v>Closed - Do not use</v>
      </c>
    </row>
    <row r="213" spans="1:6" ht="14.5" x14ac:dyDescent="0.35">
      <c r="A213" s="49" t="s">
        <v>2710</v>
      </c>
      <c r="B213" s="50" t="s">
        <v>2427</v>
      </c>
      <c r="C213" s="180" t="s">
        <v>1548</v>
      </c>
      <c r="D213" s="181" t="s">
        <v>8384</v>
      </c>
      <c r="E213" s="182" t="b">
        <f>FALSE()</f>
        <v>0</v>
      </c>
      <c r="F213" s="46" t="str">
        <f t="shared" si="3"/>
        <v>Cutter for Print Shop</v>
      </c>
    </row>
    <row r="214" spans="1:6" ht="14.5" x14ac:dyDescent="0.35">
      <c r="A214" s="47" t="s">
        <v>2711</v>
      </c>
      <c r="B214" s="48" t="s">
        <v>2712</v>
      </c>
      <c r="C214" s="177" t="s">
        <v>8385</v>
      </c>
      <c r="D214" s="178" t="s">
        <v>8386</v>
      </c>
      <c r="E214" s="179" t="b">
        <f>FALSE()</f>
        <v>0</v>
      </c>
      <c r="F214" s="46" t="str">
        <f t="shared" si="3"/>
        <v>Roof Top Safety</v>
      </c>
    </row>
    <row r="215" spans="1:6" ht="14.5" x14ac:dyDescent="0.35">
      <c r="A215" s="49" t="s">
        <v>2713</v>
      </c>
      <c r="B215" s="50" t="s">
        <v>2714</v>
      </c>
      <c r="C215" s="180" t="s">
        <v>1550</v>
      </c>
      <c r="D215" s="181" t="s">
        <v>8387</v>
      </c>
      <c r="E215" s="182" t="b">
        <f>FALSE()</f>
        <v>0</v>
      </c>
      <c r="F215" s="46" t="str">
        <f t="shared" si="3"/>
        <v>373 Langside Demo &amp; Landscaping</v>
      </c>
    </row>
    <row r="216" spans="1:6" ht="14.5" x14ac:dyDescent="0.35">
      <c r="A216" s="47" t="s">
        <v>2715</v>
      </c>
      <c r="B216" s="48" t="s">
        <v>2716</v>
      </c>
      <c r="C216" s="177" t="s">
        <v>8388</v>
      </c>
      <c r="D216" s="178" t="s">
        <v>8389</v>
      </c>
      <c r="E216" s="179" t="b">
        <f>FALSE()</f>
        <v>0</v>
      </c>
      <c r="F216" s="46" t="str">
        <f t="shared" si="3"/>
        <v>377 Langside Renos</v>
      </c>
    </row>
    <row r="217" spans="1:6" ht="14.5" x14ac:dyDescent="0.35">
      <c r="A217" s="49" t="s">
        <v>2717</v>
      </c>
      <c r="B217" s="50" t="s">
        <v>2718</v>
      </c>
      <c r="C217" s="180" t="s">
        <v>1552</v>
      </c>
      <c r="D217" s="181" t="s">
        <v>8390</v>
      </c>
      <c r="E217" s="182" t="b">
        <f>FALSE()</f>
        <v>0</v>
      </c>
      <c r="F217" s="46" t="str">
        <f t="shared" si="3"/>
        <v>Flooring Replacement</v>
      </c>
    </row>
    <row r="218" spans="1:6" ht="14.5" x14ac:dyDescent="0.35">
      <c r="A218" s="47" t="s">
        <v>2719</v>
      </c>
      <c r="B218" s="48" t="s">
        <v>2720</v>
      </c>
      <c r="C218" s="177" t="s">
        <v>8391</v>
      </c>
      <c r="D218" s="178" t="s">
        <v>8392</v>
      </c>
      <c r="E218" s="179" t="b">
        <f>FALSE()</f>
        <v>0</v>
      </c>
      <c r="F218" s="46" t="str">
        <f t="shared" si="3"/>
        <v>W/H Exterior Steps</v>
      </c>
    </row>
    <row r="219" spans="1:6" ht="14.5" x14ac:dyDescent="0.35">
      <c r="A219" s="49" t="s">
        <v>2721</v>
      </c>
      <c r="B219" s="50" t="s">
        <v>2722</v>
      </c>
      <c r="C219" s="180" t="s">
        <v>1554</v>
      </c>
      <c r="D219" s="181" t="s">
        <v>8393</v>
      </c>
      <c r="E219" s="182" t="b">
        <f>FALSE()</f>
        <v>0</v>
      </c>
      <c r="F219" s="46" t="str">
        <f t="shared" si="3"/>
        <v>C/H Main Entrance</v>
      </c>
    </row>
    <row r="220" spans="1:6" ht="14.5" x14ac:dyDescent="0.35">
      <c r="A220" s="47" t="s">
        <v>2723</v>
      </c>
      <c r="B220" s="48" t="s">
        <v>2724</v>
      </c>
      <c r="C220" s="177" t="s">
        <v>8394</v>
      </c>
      <c r="D220" s="178" t="s">
        <v>8395</v>
      </c>
      <c r="E220" s="179" t="b">
        <f>FALSE()</f>
        <v>0</v>
      </c>
      <c r="F220" s="46" t="str">
        <f t="shared" si="3"/>
        <v>W/H Eaves Trough</v>
      </c>
    </row>
    <row r="221" spans="1:6" ht="14.5" x14ac:dyDescent="0.35">
      <c r="A221" s="49" t="s">
        <v>2725</v>
      </c>
      <c r="B221" s="50" t="s">
        <v>2726</v>
      </c>
      <c r="C221" s="180" t="s">
        <v>1556</v>
      </c>
      <c r="D221" s="181" t="s">
        <v>8396</v>
      </c>
      <c r="E221" s="182" t="b">
        <f>FALSE()</f>
        <v>0</v>
      </c>
      <c r="F221" s="46" t="str">
        <f t="shared" si="3"/>
        <v>M/H Locker Room</v>
      </c>
    </row>
    <row r="222" spans="1:6" ht="14.5" x14ac:dyDescent="0.35">
      <c r="A222" s="47" t="s">
        <v>2727</v>
      </c>
      <c r="B222" s="48" t="s">
        <v>2728</v>
      </c>
      <c r="C222" s="177" t="s">
        <v>8397</v>
      </c>
      <c r="D222" s="178" t="s">
        <v>8398</v>
      </c>
      <c r="E222" s="179" t="b">
        <f>FALSE()</f>
        <v>0</v>
      </c>
      <c r="F222" s="46" t="str">
        <f t="shared" si="3"/>
        <v>LED Pendent Lights</v>
      </c>
    </row>
    <row r="223" spans="1:6" ht="14.5" x14ac:dyDescent="0.35">
      <c r="A223" s="49" t="s">
        <v>2729</v>
      </c>
      <c r="B223" s="50" t="s">
        <v>2730</v>
      </c>
      <c r="C223" s="180" t="s">
        <v>1558</v>
      </c>
      <c r="D223" s="181" t="s">
        <v>8399</v>
      </c>
      <c r="E223" s="182" t="b">
        <f>FALSE()</f>
        <v>0</v>
      </c>
      <c r="F223" s="46" t="str">
        <f t="shared" si="3"/>
        <v>Convo A/V</v>
      </c>
    </row>
    <row r="224" spans="1:6" ht="14.5" x14ac:dyDescent="0.35">
      <c r="A224" s="47" t="s">
        <v>2731</v>
      </c>
      <c r="B224" s="48" t="s">
        <v>2732</v>
      </c>
      <c r="C224" s="177" t="s">
        <v>8400</v>
      </c>
      <c r="D224" s="178" t="s">
        <v>8401</v>
      </c>
      <c r="E224" s="179" t="b">
        <f>FALSE()</f>
        <v>0</v>
      </c>
      <c r="F224" s="46" t="str">
        <f t="shared" si="3"/>
        <v>Camera Upgrade</v>
      </c>
    </row>
    <row r="225" spans="1:6" ht="14.5" x14ac:dyDescent="0.35">
      <c r="A225" s="49" t="s">
        <v>2733</v>
      </c>
      <c r="B225" s="50" t="s">
        <v>2734</v>
      </c>
      <c r="C225" s="180" t="s">
        <v>1560</v>
      </c>
      <c r="D225" s="181" t="s">
        <v>8402</v>
      </c>
      <c r="E225" s="182" t="b">
        <f>FALSE()</f>
        <v>0</v>
      </c>
      <c r="F225" s="46" t="str">
        <f t="shared" si="3"/>
        <v>Technology Infrastructure</v>
      </c>
    </row>
    <row r="226" spans="1:6" ht="14.5" x14ac:dyDescent="0.35">
      <c r="A226" s="47" t="s">
        <v>2735</v>
      </c>
      <c r="B226" s="48" t="s">
        <v>2736</v>
      </c>
      <c r="C226" s="177" t="s">
        <v>8403</v>
      </c>
      <c r="D226" s="178" t="s">
        <v>8404</v>
      </c>
      <c r="E226" s="179" t="b">
        <f>FALSE()</f>
        <v>0</v>
      </c>
      <c r="F226" s="46" t="str">
        <f t="shared" si="3"/>
        <v>Academic Scheduling</v>
      </c>
    </row>
    <row r="227" spans="1:6" ht="14.5" x14ac:dyDescent="0.35">
      <c r="A227" s="49" t="s">
        <v>2737</v>
      </c>
      <c r="B227" s="50" t="s">
        <v>2738</v>
      </c>
      <c r="C227" s="180" t="s">
        <v>1562</v>
      </c>
      <c r="D227" s="181" t="s">
        <v>8405</v>
      </c>
      <c r="E227" s="182" t="b">
        <f>FALSE()</f>
        <v>0</v>
      </c>
      <c r="F227" s="46" t="str">
        <f t="shared" si="3"/>
        <v>A/H a number of smaller projects</v>
      </c>
    </row>
    <row r="228" spans="1:6" ht="14.5" x14ac:dyDescent="0.35">
      <c r="A228" s="47" t="s">
        <v>2739</v>
      </c>
      <c r="B228" s="48" t="s">
        <v>2740</v>
      </c>
      <c r="C228" s="177" t="s">
        <v>8406</v>
      </c>
      <c r="D228" s="178" t="s">
        <v>8407</v>
      </c>
      <c r="E228" s="179" t="b">
        <f>FALSE()</f>
        <v>0</v>
      </c>
      <c r="F228" s="46" t="str">
        <f t="shared" si="3"/>
        <v>CH Roof &amp; Skylight</v>
      </c>
    </row>
    <row r="229" spans="1:6" ht="14.5" x14ac:dyDescent="0.35">
      <c r="A229" s="49" t="s">
        <v>2741</v>
      </c>
      <c r="B229" s="50" t="s">
        <v>2742</v>
      </c>
      <c r="C229" s="180" t="s">
        <v>1564</v>
      </c>
      <c r="D229" s="181" t="s">
        <v>8408</v>
      </c>
      <c r="E229" s="182" t="b">
        <f>FALSE()</f>
        <v>0</v>
      </c>
      <c r="F229" s="46" t="str">
        <f t="shared" si="3"/>
        <v>LH Research Lab Reno</v>
      </c>
    </row>
    <row r="230" spans="1:6" ht="14.5" x14ac:dyDescent="0.35">
      <c r="A230" s="47" t="s">
        <v>2743</v>
      </c>
      <c r="B230" s="48" t="s">
        <v>2742</v>
      </c>
      <c r="C230" s="177" t="s">
        <v>8409</v>
      </c>
      <c r="D230" s="178" t="s">
        <v>8410</v>
      </c>
      <c r="E230" s="179" t="b">
        <f>FALSE()</f>
        <v>0</v>
      </c>
      <c r="F230" s="46" t="str">
        <f t="shared" si="3"/>
        <v>Asbestos Abatement CRYTC &amp; CRICS</v>
      </c>
    </row>
    <row r="231" spans="1:6" ht="14.5" x14ac:dyDescent="0.35">
      <c r="A231" s="49" t="s">
        <v>2744</v>
      </c>
      <c r="B231" s="50" t="s">
        <v>2745</v>
      </c>
      <c r="C231" s="180" t="s">
        <v>8411</v>
      </c>
      <c r="D231" s="181" t="s">
        <v>8412</v>
      </c>
      <c r="E231" s="182" t="b">
        <f>FALSE()</f>
        <v>0</v>
      </c>
      <c r="F231" s="46" t="str">
        <f t="shared" si="3"/>
        <v>Bryce Hall Chiller</v>
      </c>
    </row>
    <row r="232" spans="1:6" ht="14.5" x14ac:dyDescent="0.35">
      <c r="A232" s="47" t="s">
        <v>2746</v>
      </c>
      <c r="B232" s="48" t="s">
        <v>2747</v>
      </c>
      <c r="C232" s="177" t="s">
        <v>8413</v>
      </c>
      <c r="D232" s="178" t="s">
        <v>8414</v>
      </c>
      <c r="E232" s="179" t="b">
        <f>FALSE()</f>
        <v>0</v>
      </c>
      <c r="F232" s="46" t="str">
        <f t="shared" si="3"/>
        <v>RCFE Generator</v>
      </c>
    </row>
    <row r="233" spans="1:6" ht="14.5" x14ac:dyDescent="0.35">
      <c r="A233" s="49" t="s">
        <v>2748</v>
      </c>
      <c r="B233" s="50" t="s">
        <v>2749</v>
      </c>
      <c r="C233" s="180" t="s">
        <v>8415</v>
      </c>
      <c r="D233" s="181" t="s">
        <v>8416</v>
      </c>
      <c r="E233" s="182" t="b">
        <f>FALSE()</f>
        <v>0</v>
      </c>
      <c r="F233" s="46" t="str">
        <f t="shared" si="3"/>
        <v>Fire Protection</v>
      </c>
    </row>
    <row r="234" spans="1:6" ht="14.5" x14ac:dyDescent="0.35">
      <c r="A234" s="47" t="s">
        <v>2750</v>
      </c>
      <c r="B234" s="48" t="s">
        <v>2751</v>
      </c>
      <c r="C234" s="177" t="s">
        <v>8417</v>
      </c>
      <c r="D234" s="178" t="s">
        <v>8418</v>
      </c>
      <c r="E234" s="179" t="b">
        <f>FALSE()</f>
        <v>0</v>
      </c>
      <c r="F234" s="46" t="str">
        <f t="shared" si="3"/>
        <v>1C05/1C06</v>
      </c>
    </row>
    <row r="235" spans="1:6" ht="14.5" x14ac:dyDescent="0.35">
      <c r="A235" s="49" t="s">
        <v>2752</v>
      </c>
      <c r="B235" s="50" t="s">
        <v>2751</v>
      </c>
      <c r="C235" s="180" t="s">
        <v>8419</v>
      </c>
      <c r="D235" s="181" t="s">
        <v>8420</v>
      </c>
      <c r="E235" s="182" t="b">
        <f>FALSE()</f>
        <v>0</v>
      </c>
      <c r="F235" s="46" t="str">
        <f t="shared" si="3"/>
        <v>RCFE Greenhouse</v>
      </c>
    </row>
    <row r="236" spans="1:6" ht="14.5" x14ac:dyDescent="0.35">
      <c r="A236" s="47" t="s">
        <v>2753</v>
      </c>
      <c r="B236" s="48" t="s">
        <v>2754</v>
      </c>
      <c r="C236" s="177" t="s">
        <v>8421</v>
      </c>
      <c r="D236" s="178" t="s">
        <v>8422</v>
      </c>
      <c r="E236" s="179" t="b">
        <f>FALSE()</f>
        <v>0</v>
      </c>
      <c r="F236" s="46" t="str">
        <f t="shared" si="3"/>
        <v>L/H Booster Pump</v>
      </c>
    </row>
    <row r="237" spans="1:6" ht="14.5" x14ac:dyDescent="0.35">
      <c r="A237" s="49" t="s">
        <v>2755</v>
      </c>
      <c r="B237" s="50" t="s">
        <v>2756</v>
      </c>
      <c r="C237" s="180" t="s">
        <v>8423</v>
      </c>
      <c r="D237" s="181" t="s">
        <v>8424</v>
      </c>
      <c r="E237" s="182" t="b">
        <f>FALSE()</f>
        <v>0</v>
      </c>
      <c r="F237" s="46" t="str">
        <f t="shared" si="3"/>
        <v>D/W Compressor</v>
      </c>
    </row>
    <row r="238" spans="1:6" ht="14.5" x14ac:dyDescent="0.35">
      <c r="A238" s="47" t="s">
        <v>2757</v>
      </c>
      <c r="B238" s="48" t="s">
        <v>2758</v>
      </c>
      <c r="C238" s="177" t="s">
        <v>8425</v>
      </c>
      <c r="D238" s="178" t="s">
        <v>8426</v>
      </c>
      <c r="E238" s="179" t="b">
        <f>FALSE()</f>
        <v>0</v>
      </c>
      <c r="F238" s="46" t="str">
        <f t="shared" si="3"/>
        <v>HIPPO-PhysP-CompMaintMgmtSyst</v>
      </c>
    </row>
    <row r="239" spans="1:6" ht="14.5" x14ac:dyDescent="0.35">
      <c r="A239" s="49" t="s">
        <v>2759</v>
      </c>
      <c r="B239" s="50" t="s">
        <v>2760</v>
      </c>
      <c r="C239" s="180" t="s">
        <v>8427</v>
      </c>
      <c r="D239" s="181" t="s">
        <v>8428</v>
      </c>
      <c r="E239" s="182" t="b">
        <f>FALSE()</f>
        <v>0</v>
      </c>
      <c r="F239" s="46" t="str">
        <f t="shared" si="3"/>
        <v>G/H Elevator Repairs</v>
      </c>
    </row>
    <row r="240" spans="1:6" ht="14.5" x14ac:dyDescent="0.35">
      <c r="A240" s="47" t="s">
        <v>2761</v>
      </c>
      <c r="B240" s="48" t="s">
        <v>2762</v>
      </c>
      <c r="C240" s="177" t="s">
        <v>8429</v>
      </c>
      <c r="D240" s="178" t="s">
        <v>8430</v>
      </c>
      <c r="E240" s="179" t="b">
        <f>FALSE()</f>
        <v>0</v>
      </c>
      <c r="F240" s="46" t="str">
        <f t="shared" si="3"/>
        <v>AHU repair</v>
      </c>
    </row>
    <row r="241" spans="1:6" ht="14.5" x14ac:dyDescent="0.35">
      <c r="A241" s="49" t="s">
        <v>2763</v>
      </c>
      <c r="B241" s="50" t="s">
        <v>2764</v>
      </c>
      <c r="C241" s="180" t="s">
        <v>8431</v>
      </c>
      <c r="D241" s="181" t="s">
        <v>8432</v>
      </c>
      <c r="E241" s="182" t="b">
        <f>FALSE()</f>
        <v>0</v>
      </c>
      <c r="F241" s="46" t="str">
        <f t="shared" si="3"/>
        <v>R/H Kitchen Steam Coil.</v>
      </c>
    </row>
    <row r="242" spans="1:6" ht="14.5" x14ac:dyDescent="0.35">
      <c r="A242" s="47" t="s">
        <v>2765</v>
      </c>
      <c r="B242" s="48" t="s">
        <v>2766</v>
      </c>
      <c r="C242" s="177" t="s">
        <v>8433</v>
      </c>
      <c r="D242" s="178" t="s">
        <v>8434</v>
      </c>
      <c r="E242" s="179" t="b">
        <f>FALSE()</f>
        <v>0</v>
      </c>
      <c r="F242" s="46" t="str">
        <f t="shared" si="3"/>
        <v>Raiser's Edge</v>
      </c>
    </row>
    <row r="243" spans="1:6" ht="14.5" x14ac:dyDescent="0.35">
      <c r="A243" s="49" t="s">
        <v>2767</v>
      </c>
      <c r="B243" s="50" t="s">
        <v>2768</v>
      </c>
      <c r="C243" s="180" t="s">
        <v>8435</v>
      </c>
      <c r="D243" s="181" t="s">
        <v>8436</v>
      </c>
      <c r="E243" s="182" t="b">
        <f>FALSE()</f>
        <v>0</v>
      </c>
      <c r="F243" s="46" t="str">
        <f t="shared" si="3"/>
        <v>2018 Sustainability Project(s)</v>
      </c>
    </row>
    <row r="244" spans="1:6" ht="14.5" x14ac:dyDescent="0.35">
      <c r="A244" s="47" t="s">
        <v>2769</v>
      </c>
      <c r="B244" s="48" t="s">
        <v>2770</v>
      </c>
      <c r="C244" s="177" t="s">
        <v>8437</v>
      </c>
      <c r="D244" s="178" t="s">
        <v>8438</v>
      </c>
      <c r="E244" s="179" t="b">
        <f>FALSE()</f>
        <v>0</v>
      </c>
      <c r="F244" s="46" t="str">
        <f t="shared" si="3"/>
        <v>Sust.-RCFE Generator</v>
      </c>
    </row>
    <row r="245" spans="1:6" ht="14.5" x14ac:dyDescent="0.35">
      <c r="A245" s="49" t="s">
        <v>2771</v>
      </c>
      <c r="B245" s="50" t="s">
        <v>2772</v>
      </c>
      <c r="C245" s="180" t="s">
        <v>8439</v>
      </c>
      <c r="D245" s="181" t="s">
        <v>8440</v>
      </c>
      <c r="E245" s="182" t="b">
        <f>FALSE()</f>
        <v>0</v>
      </c>
      <c r="F245" s="46" t="str">
        <f t="shared" si="3"/>
        <v>TBD AV90055+6+8</v>
      </c>
    </row>
    <row r="246" spans="1:6" ht="14.5" x14ac:dyDescent="0.35">
      <c r="A246" s="47" t="s">
        <v>2773</v>
      </c>
      <c r="B246" s="48" t="s">
        <v>2774</v>
      </c>
      <c r="C246" s="177" t="s">
        <v>8441</v>
      </c>
      <c r="D246" s="178" t="s">
        <v>8442</v>
      </c>
      <c r="E246" s="179" t="b">
        <f>FALSE()</f>
        <v>0</v>
      </c>
      <c r="F246" s="46" t="str">
        <f t="shared" si="3"/>
        <v>Library Software Upgrade</v>
      </c>
    </row>
    <row r="247" spans="1:6" ht="14.5" x14ac:dyDescent="0.35">
      <c r="A247" s="49" t="s">
        <v>2775</v>
      </c>
      <c r="B247" s="50" t="s">
        <v>2776</v>
      </c>
      <c r="C247" s="180" t="s">
        <v>8443</v>
      </c>
      <c r="D247" s="181" t="s">
        <v>8444</v>
      </c>
      <c r="E247" s="182" t="b">
        <f>FALSE()</f>
        <v>0</v>
      </c>
      <c r="F247" s="46" t="str">
        <f t="shared" si="3"/>
        <v>Centennial Hall Structure Repairs</v>
      </c>
    </row>
    <row r="248" spans="1:6" ht="14.5" x14ac:dyDescent="0.35">
      <c r="A248" s="47" t="s">
        <v>2777</v>
      </c>
      <c r="B248" s="48" t="s">
        <v>2760</v>
      </c>
      <c r="C248" s="177" t="s">
        <v>8445</v>
      </c>
      <c r="D248" s="178" t="s">
        <v>8446</v>
      </c>
      <c r="E248" s="179" t="b">
        <f>FALSE()</f>
        <v>0</v>
      </c>
      <c r="F248" s="46" t="str">
        <f t="shared" si="3"/>
        <v>Steam Trap Replacements</v>
      </c>
    </row>
    <row r="249" spans="1:6" ht="14.5" x14ac:dyDescent="0.35">
      <c r="A249" s="49" t="s">
        <v>2778</v>
      </c>
      <c r="B249" s="50" t="s">
        <v>2779</v>
      </c>
      <c r="C249" s="180" t="s">
        <v>8447</v>
      </c>
      <c r="D249" s="181" t="s">
        <v>8448</v>
      </c>
      <c r="E249" s="182" t="b">
        <f>FALSE()</f>
        <v>0</v>
      </c>
      <c r="F249" s="46" t="str">
        <f t="shared" si="3"/>
        <v>Damper Repairs &amp; Replacements</v>
      </c>
    </row>
    <row r="250" spans="1:6" ht="14.5" x14ac:dyDescent="0.35">
      <c r="A250" s="47" t="s">
        <v>2780</v>
      </c>
      <c r="B250" s="48" t="s">
        <v>2781</v>
      </c>
      <c r="C250" s="177" t="s">
        <v>8449</v>
      </c>
      <c r="D250" s="178" t="s">
        <v>8450</v>
      </c>
      <c r="E250" s="179" t="b">
        <f>FALSE()</f>
        <v>0</v>
      </c>
      <c r="F250" s="46" t="str">
        <f t="shared" si="3"/>
        <v>Building Gas &amp; Water Meters</v>
      </c>
    </row>
    <row r="251" spans="1:6" ht="14.5" x14ac:dyDescent="0.35">
      <c r="A251" s="49" t="s">
        <v>2782</v>
      </c>
      <c r="B251" s="50" t="s">
        <v>2783</v>
      </c>
      <c r="C251" s="180" t="s">
        <v>8451</v>
      </c>
      <c r="D251" s="181" t="s">
        <v>8452</v>
      </c>
      <c r="E251" s="182" t="b">
        <f>FALSE()</f>
        <v>0</v>
      </c>
      <c r="F251" s="46" t="str">
        <f t="shared" si="3"/>
        <v>Pellet Vacuum</v>
      </c>
    </row>
    <row r="252" spans="1:6" ht="14.5" x14ac:dyDescent="0.35">
      <c r="A252" s="47" t="s">
        <v>2784</v>
      </c>
      <c r="B252" s="48" t="s">
        <v>2785</v>
      </c>
      <c r="C252" s="177" t="s">
        <v>8453</v>
      </c>
      <c r="D252" s="178" t="s">
        <v>8454</v>
      </c>
      <c r="E252" s="179" t="b">
        <f>FALSE()</f>
        <v>0</v>
      </c>
      <c r="F252" s="46" t="str">
        <f t="shared" si="3"/>
        <v>Ashdown Air Compressor Replacement</v>
      </c>
    </row>
    <row r="253" spans="1:6" ht="14.5" x14ac:dyDescent="0.35">
      <c r="A253" s="49" t="s">
        <v>2786</v>
      </c>
      <c r="B253" s="50" t="s">
        <v>2787</v>
      </c>
      <c r="C253" s="180" t="s">
        <v>8455</v>
      </c>
      <c r="D253" s="181" t="s">
        <v>8456</v>
      </c>
      <c r="E253" s="182" t="b">
        <f>FALSE()</f>
        <v>0</v>
      </c>
      <c r="F253" s="46" t="str">
        <f t="shared" si="3"/>
        <v>Facilities Condition Assessment</v>
      </c>
    </row>
    <row r="254" spans="1:6" ht="14.5" x14ac:dyDescent="0.35">
      <c r="A254" s="47" t="s">
        <v>2788</v>
      </c>
      <c r="B254" s="48" t="s">
        <v>2789</v>
      </c>
      <c r="C254" s="177" t="s">
        <v>8457</v>
      </c>
      <c r="D254" s="178" t="s">
        <v>8458</v>
      </c>
      <c r="E254" s="179" t="b">
        <f>FALSE()</f>
        <v>0</v>
      </c>
      <c r="F254" s="46" t="str">
        <f t="shared" si="3"/>
        <v>LEED O &amp; M Deployment</v>
      </c>
    </row>
    <row r="255" spans="1:6" ht="14.5" x14ac:dyDescent="0.35">
      <c r="A255" s="49" t="s">
        <v>2790</v>
      </c>
      <c r="B255" s="50" t="s">
        <v>2791</v>
      </c>
      <c r="C255" s="180" t="s">
        <v>8459</v>
      </c>
      <c r="D255" s="181" t="s">
        <v>8460</v>
      </c>
      <c r="E255" s="182" t="b">
        <f>FALSE()</f>
        <v>0</v>
      </c>
      <c r="F255" s="46" t="str">
        <f t="shared" si="3"/>
        <v>RCFE Humidifiers</v>
      </c>
    </row>
    <row r="256" spans="1:6" ht="14.5" x14ac:dyDescent="0.35">
      <c r="A256" s="47" t="s">
        <v>2792</v>
      </c>
      <c r="B256" s="48" t="s">
        <v>2793</v>
      </c>
      <c r="C256" s="177" t="s">
        <v>8461</v>
      </c>
      <c r="D256" s="178" t="s">
        <v>8462</v>
      </c>
      <c r="E256" s="179" t="b">
        <f>FALSE()</f>
        <v>0</v>
      </c>
      <c r="F256" s="46" t="str">
        <f t="shared" si="3"/>
        <v>Rec Plex Solar Project</v>
      </c>
    </row>
    <row r="257" spans="1:6" ht="14.5" x14ac:dyDescent="0.35">
      <c r="A257" s="49" t="s">
        <v>2794</v>
      </c>
      <c r="B257" s="50" t="s">
        <v>2795</v>
      </c>
      <c r="C257" s="180" t="s">
        <v>8463</v>
      </c>
      <c r="D257" s="181" t="s">
        <v>8464</v>
      </c>
      <c r="E257" s="182" t="b">
        <f>FALSE()</f>
        <v>0</v>
      </c>
      <c r="F257" s="46" t="str">
        <f t="shared" si="3"/>
        <v>Library Redevelopment</v>
      </c>
    </row>
    <row r="258" spans="1:6" ht="14.5" x14ac:dyDescent="0.35">
      <c r="A258" s="47" t="s">
        <v>2796</v>
      </c>
      <c r="B258" s="48" t="s">
        <v>2766</v>
      </c>
      <c r="C258" s="177" t="s">
        <v>8465</v>
      </c>
      <c r="D258" s="178" t="s">
        <v>8466</v>
      </c>
      <c r="E258" s="179" t="b">
        <f>FALSE()</f>
        <v>0</v>
      </c>
      <c r="F258" s="46" t="str">
        <f t="shared" si="3"/>
        <v>D/W Rooftop Unit Replacements</v>
      </c>
    </row>
    <row r="259" spans="1:6" ht="14.5" x14ac:dyDescent="0.35">
      <c r="A259" s="49" t="s">
        <v>2797</v>
      </c>
      <c r="B259" s="50" t="s">
        <v>2798</v>
      </c>
      <c r="C259" s="180" t="s">
        <v>8467</v>
      </c>
      <c r="D259" s="181" t="s">
        <v>8468</v>
      </c>
      <c r="E259" s="182" t="b">
        <f>FALSE()</f>
        <v>0</v>
      </c>
      <c r="F259" s="46" t="str">
        <f t="shared" ref="F259:F322" si="4">IF(E259=FALSE,D259,"Closed - Do not use")</f>
        <v>PACE-AnX Project</v>
      </c>
    </row>
    <row r="260" spans="1:6" ht="14.5" x14ac:dyDescent="0.35">
      <c r="A260" s="47" t="s">
        <v>2799</v>
      </c>
      <c r="B260" s="48" t="s">
        <v>2800</v>
      </c>
      <c r="C260" s="177" t="s">
        <v>8469</v>
      </c>
      <c r="D260" s="178" t="s">
        <v>8470</v>
      </c>
      <c r="E260" s="179" t="b">
        <f>FALSE()</f>
        <v>0</v>
      </c>
      <c r="F260" s="46" t="str">
        <f t="shared" si="4"/>
        <v>Roof Anchor Renewal (R&amp;M)</v>
      </c>
    </row>
    <row r="261" spans="1:6" ht="14.5" x14ac:dyDescent="0.35">
      <c r="A261" s="49" t="s">
        <v>2801</v>
      </c>
      <c r="B261" s="50" t="s">
        <v>2802</v>
      </c>
      <c r="C261" s="180" t="s">
        <v>1566</v>
      </c>
      <c r="D261" s="181" t="s">
        <v>8471</v>
      </c>
      <c r="E261" s="182" t="b">
        <f>FALSE()</f>
        <v>0</v>
      </c>
      <c r="F261" s="46" t="str">
        <f t="shared" si="4"/>
        <v>D/W Seating Repairs</v>
      </c>
    </row>
    <row r="262" spans="1:6" ht="14.5" x14ac:dyDescent="0.35">
      <c r="A262" s="47" t="s">
        <v>2803</v>
      </c>
      <c r="B262" s="48" t="s">
        <v>2804</v>
      </c>
      <c r="C262" s="177" t="s">
        <v>8472</v>
      </c>
      <c r="D262" s="178" t="s">
        <v>8473</v>
      </c>
      <c r="E262" s="179" t="b">
        <f>FALSE()</f>
        <v>0</v>
      </c>
      <c r="F262" s="46" t="str">
        <f t="shared" si="4"/>
        <v>G/H Chiller Connection</v>
      </c>
    </row>
    <row r="263" spans="1:6" ht="14.5" x14ac:dyDescent="0.35">
      <c r="A263" s="49" t="s">
        <v>2805</v>
      </c>
      <c r="B263" s="50" t="s">
        <v>2806</v>
      </c>
      <c r="C263" s="180" t="s">
        <v>1568</v>
      </c>
      <c r="D263" s="181" t="s">
        <v>8474</v>
      </c>
      <c r="E263" s="182" t="b">
        <f>FALSE()</f>
        <v>0</v>
      </c>
      <c r="F263" s="46" t="str">
        <f t="shared" si="4"/>
        <v>D/W &amp; R/H Hot water feasibility study</v>
      </c>
    </row>
    <row r="264" spans="1:6" ht="14.5" x14ac:dyDescent="0.35">
      <c r="A264" s="47" t="s">
        <v>2807</v>
      </c>
      <c r="B264" s="48" t="s">
        <v>2808</v>
      </c>
      <c r="C264" s="177" t="s">
        <v>8475</v>
      </c>
      <c r="D264" s="178" t="s">
        <v>8476</v>
      </c>
      <c r="E264" s="179" t="b">
        <f>FALSE()</f>
        <v>0</v>
      </c>
      <c r="F264" s="46" t="str">
        <f t="shared" si="4"/>
        <v>G/H Cabling</v>
      </c>
    </row>
    <row r="265" spans="1:6" ht="14.5" x14ac:dyDescent="0.35">
      <c r="A265" s="49" t="s">
        <v>2809</v>
      </c>
      <c r="B265" s="50" t="s">
        <v>2810</v>
      </c>
      <c r="C265" s="180" t="s">
        <v>1570</v>
      </c>
      <c r="D265" s="181" t="s">
        <v>8477</v>
      </c>
      <c r="E265" s="182" t="b">
        <f>FALSE()</f>
        <v>0</v>
      </c>
      <c r="F265" s="46" t="str">
        <f t="shared" si="4"/>
        <v>Low Voltage Upgrades - Term Electrician (R&amp;M)</v>
      </c>
    </row>
    <row r="266" spans="1:6" ht="14.5" x14ac:dyDescent="0.35">
      <c r="A266" s="47" t="s">
        <v>2811</v>
      </c>
      <c r="B266" s="48" t="s">
        <v>2812</v>
      </c>
      <c r="C266" s="177" t="s">
        <v>8478</v>
      </c>
      <c r="D266" s="178" t="s">
        <v>8479</v>
      </c>
      <c r="E266" s="179" t="b">
        <f>FALSE()</f>
        <v>0</v>
      </c>
      <c r="F266" s="46" t="str">
        <f t="shared" si="4"/>
        <v>R/H Lighting Upgrades</v>
      </c>
    </row>
    <row r="267" spans="1:6" ht="14.5" x14ac:dyDescent="0.35">
      <c r="A267" s="49" t="s">
        <v>2813</v>
      </c>
      <c r="B267" s="50" t="s">
        <v>2814</v>
      </c>
      <c r="C267" s="180" t="s">
        <v>1572</v>
      </c>
      <c r="D267" s="181" t="s">
        <v>8480</v>
      </c>
      <c r="E267" s="182" t="b">
        <f>FALSE()</f>
        <v>0</v>
      </c>
      <c r="F267" s="46" t="str">
        <f t="shared" si="4"/>
        <v>Security System Upgrade</v>
      </c>
    </row>
    <row r="268" spans="1:6" ht="14.5" x14ac:dyDescent="0.35">
      <c r="A268" s="47" t="s">
        <v>2815</v>
      </c>
      <c r="B268" s="48" t="s">
        <v>2816</v>
      </c>
      <c r="C268" s="177" t="s">
        <v>8481</v>
      </c>
      <c r="D268" s="178" t="s">
        <v>8482</v>
      </c>
      <c r="E268" s="179" t="b">
        <f>FALSE()</f>
        <v>0</v>
      </c>
      <c r="F268" s="46" t="str">
        <f t="shared" si="4"/>
        <v>RCFE Fluid Cooler Improvements</v>
      </c>
    </row>
    <row r="269" spans="1:6" ht="14.5" x14ac:dyDescent="0.35">
      <c r="A269" s="49" t="s">
        <v>2817</v>
      </c>
      <c r="B269" s="50" t="s">
        <v>2818</v>
      </c>
      <c r="C269" s="180" t="s">
        <v>1574</v>
      </c>
      <c r="D269" s="181" t="s">
        <v>8483</v>
      </c>
      <c r="E269" s="182" t="b">
        <f>FALSE()</f>
        <v>0</v>
      </c>
      <c r="F269" s="46" t="str">
        <f t="shared" si="4"/>
        <v>Air Curtains (R/H, M/H, RecPlex)</v>
      </c>
    </row>
    <row r="270" spans="1:6" ht="14.5" x14ac:dyDescent="0.35">
      <c r="A270" s="47" t="s">
        <v>2819</v>
      </c>
      <c r="B270" s="48" t="s">
        <v>2820</v>
      </c>
      <c r="C270" s="177" t="s">
        <v>8484</v>
      </c>
      <c r="D270" s="178" t="s">
        <v>8485</v>
      </c>
      <c r="E270" s="179" t="b">
        <f>TRUE()</f>
        <v>1</v>
      </c>
      <c r="F270" s="46" t="str">
        <f t="shared" si="4"/>
        <v>Closed - Do not use</v>
      </c>
    </row>
    <row r="271" spans="1:6" ht="14.5" x14ac:dyDescent="0.35">
      <c r="A271" s="49" t="s">
        <v>2821</v>
      </c>
      <c r="B271" s="50" t="s">
        <v>2822</v>
      </c>
      <c r="C271" s="180" t="s">
        <v>1576</v>
      </c>
      <c r="D271" s="181" t="s">
        <v>8486</v>
      </c>
      <c r="E271" s="182" t="b">
        <f>FALSE()</f>
        <v>0</v>
      </c>
      <c r="F271" s="46" t="str">
        <f t="shared" si="4"/>
        <v>Bryce Hall Electric Heat Proj</v>
      </c>
    </row>
    <row r="272" spans="1:6" ht="14.5" x14ac:dyDescent="0.35">
      <c r="A272" s="47" t="s">
        <v>2823</v>
      </c>
      <c r="B272" s="48" t="s">
        <v>2824</v>
      </c>
      <c r="C272" s="177" t="s">
        <v>8487</v>
      </c>
      <c r="D272" s="178" t="s">
        <v>8488</v>
      </c>
      <c r="E272" s="179" t="b">
        <f>FALSE()</f>
        <v>0</v>
      </c>
      <c r="F272" s="46" t="str">
        <f t="shared" si="4"/>
        <v>McFeetors Room Controls</v>
      </c>
    </row>
    <row r="273" spans="1:6" ht="14.5" x14ac:dyDescent="0.35">
      <c r="A273" s="49" t="s">
        <v>2825</v>
      </c>
      <c r="B273" s="50" t="s">
        <v>2826</v>
      </c>
      <c r="C273" s="180" t="s">
        <v>1578</v>
      </c>
      <c r="D273" s="181" t="s">
        <v>8489</v>
      </c>
      <c r="E273" s="182" t="b">
        <f>FALSE()</f>
        <v>0</v>
      </c>
      <c r="F273" s="46" t="str">
        <f t="shared" si="4"/>
        <v>Chiller Overhauls C/H &amp; L/H</v>
      </c>
    </row>
    <row r="274" spans="1:6" ht="14.5" x14ac:dyDescent="0.35">
      <c r="A274" s="47" t="s">
        <v>2827</v>
      </c>
      <c r="B274" s="48" t="s">
        <v>2828</v>
      </c>
      <c r="C274" s="177" t="s">
        <v>8490</v>
      </c>
      <c r="D274" s="178" t="s">
        <v>8491</v>
      </c>
      <c r="E274" s="179" t="b">
        <f>FALSE()</f>
        <v>0</v>
      </c>
      <c r="F274" s="46" t="str">
        <f t="shared" si="4"/>
        <v>Campus Wiring Upgrades</v>
      </c>
    </row>
    <row r="275" spans="1:6" ht="14.5" x14ac:dyDescent="0.35">
      <c r="A275" s="49" t="s">
        <v>2829</v>
      </c>
      <c r="B275" s="50" t="s">
        <v>2830</v>
      </c>
      <c r="C275" s="180" t="s">
        <v>1580</v>
      </c>
      <c r="D275" s="181" t="s">
        <v>8492</v>
      </c>
      <c r="E275" s="182" t="b">
        <f>FALSE()</f>
        <v>0</v>
      </c>
      <c r="F275" s="46" t="str">
        <f t="shared" si="4"/>
        <v>Studio Lighting &amp; Acoustic Upgrades</v>
      </c>
    </row>
    <row r="276" spans="1:6" ht="14.5" x14ac:dyDescent="0.35">
      <c r="A276" s="47" t="s">
        <v>2831</v>
      </c>
      <c r="B276" s="48" t="s">
        <v>2636</v>
      </c>
      <c r="C276" s="177" t="s">
        <v>8493</v>
      </c>
      <c r="D276" s="178" t="s">
        <v>8494</v>
      </c>
      <c r="E276" s="179" t="b">
        <f>FALSE()</f>
        <v>0</v>
      </c>
      <c r="F276" s="46" t="str">
        <f t="shared" si="4"/>
        <v>Research Project(s) Support</v>
      </c>
    </row>
    <row r="277" spans="1:6" ht="14.5" x14ac:dyDescent="0.35">
      <c r="A277" s="49" t="s">
        <v>2832</v>
      </c>
      <c r="B277" s="50" t="s">
        <v>2833</v>
      </c>
      <c r="C277" s="180" t="s">
        <v>8495</v>
      </c>
      <c r="D277" s="181" t="s">
        <v>8496</v>
      </c>
      <c r="E277" s="182" t="b">
        <f>FALSE()</f>
        <v>0</v>
      </c>
      <c r="F277" s="46" t="str">
        <f t="shared" si="4"/>
        <v>Access Control &amp; Alarm System Upgrade</v>
      </c>
    </row>
    <row r="278" spans="1:6" ht="14.5" x14ac:dyDescent="0.35">
      <c r="A278" s="47" t="s">
        <v>2834</v>
      </c>
      <c r="B278" s="48" t="s">
        <v>2835</v>
      </c>
      <c r="C278" s="177" t="s">
        <v>8497</v>
      </c>
      <c r="D278" s="178" t="s">
        <v>8498</v>
      </c>
      <c r="E278" s="179" t="b">
        <f>FALSE()</f>
        <v>0</v>
      </c>
      <c r="F278" s="46" t="str">
        <f t="shared" si="4"/>
        <v>C/H washroom renovations</v>
      </c>
    </row>
    <row r="279" spans="1:6" ht="14.5" x14ac:dyDescent="0.35">
      <c r="A279" s="49" t="s">
        <v>2836</v>
      </c>
      <c r="B279" s="50" t="s">
        <v>2837</v>
      </c>
      <c r="C279" s="180" t="s">
        <v>8499</v>
      </c>
      <c r="D279" s="181" t="s">
        <v>8500</v>
      </c>
      <c r="E279" s="182" t="b">
        <f>FALSE()</f>
        <v>0</v>
      </c>
      <c r="F279" s="46" t="str">
        <f t="shared" si="4"/>
        <v>ELP-Renovations Ashdown</v>
      </c>
    </row>
    <row r="280" spans="1:6" ht="14.5" x14ac:dyDescent="0.35">
      <c r="A280" s="47" t="s">
        <v>2838</v>
      </c>
      <c r="B280" s="48" t="s">
        <v>2839</v>
      </c>
      <c r="C280" s="177" t="s">
        <v>8501</v>
      </c>
      <c r="D280" s="178" t="s">
        <v>8502</v>
      </c>
      <c r="E280" s="179" t="b">
        <f>FALSE()</f>
        <v>0</v>
      </c>
      <c r="F280" s="46" t="str">
        <f t="shared" si="4"/>
        <v>Core Room Expansion</v>
      </c>
    </row>
    <row r="281" spans="1:6" ht="14.5" x14ac:dyDescent="0.35">
      <c r="A281" s="49" t="s">
        <v>2840</v>
      </c>
      <c r="B281" s="50" t="s">
        <v>2841</v>
      </c>
      <c r="C281" s="180" t="s">
        <v>8503</v>
      </c>
      <c r="D281" s="181" t="s">
        <v>8504</v>
      </c>
      <c r="E281" s="182" t="b">
        <f>FALSE()</f>
        <v>0</v>
      </c>
      <c r="F281" s="46" t="str">
        <f t="shared" si="4"/>
        <v>Disaster Recovery Tech Redundancy RM</v>
      </c>
    </row>
    <row r="282" spans="1:6" ht="14.5" x14ac:dyDescent="0.35">
      <c r="A282" s="47" t="s">
        <v>2842</v>
      </c>
      <c r="B282" s="48" t="s">
        <v>2843</v>
      </c>
      <c r="C282" s="177" t="s">
        <v>8505</v>
      </c>
      <c r="D282" s="178" t="s">
        <v>8506</v>
      </c>
      <c r="E282" s="179" t="b">
        <f>FALSE()</f>
        <v>0</v>
      </c>
      <c r="F282" s="46" t="str">
        <f t="shared" si="4"/>
        <v>Laptop PC Replacement</v>
      </c>
    </row>
    <row r="283" spans="1:6" ht="14.5" x14ac:dyDescent="0.35">
      <c r="A283" s="49" t="s">
        <v>2844</v>
      </c>
      <c r="B283" s="50" t="s">
        <v>2845</v>
      </c>
      <c r="C283" s="180" t="s">
        <v>8507</v>
      </c>
      <c r="D283" s="181" t="s">
        <v>8508</v>
      </c>
      <c r="E283" s="182" t="b">
        <f>FALSE()</f>
        <v>0</v>
      </c>
      <c r="F283" s="46" t="str">
        <f t="shared" si="4"/>
        <v>Cabling campus network</v>
      </c>
    </row>
    <row r="284" spans="1:6" ht="14.5" x14ac:dyDescent="0.35">
      <c r="A284" s="47" t="s">
        <v>2846</v>
      </c>
      <c r="B284" s="48" t="s">
        <v>2847</v>
      </c>
      <c r="C284" s="177" t="s">
        <v>8509</v>
      </c>
      <c r="D284" s="178" t="s">
        <v>8510</v>
      </c>
      <c r="E284" s="179" t="b">
        <f>FALSE()</f>
        <v>0</v>
      </c>
      <c r="F284" s="46" t="str">
        <f t="shared" si="4"/>
        <v>Wireless APs</v>
      </c>
    </row>
    <row r="285" spans="1:6" ht="14.5" x14ac:dyDescent="0.35">
      <c r="A285" s="49" t="s">
        <v>2848</v>
      </c>
      <c r="B285" s="50" t="s">
        <v>2849</v>
      </c>
      <c r="C285" s="180" t="s">
        <v>8511</v>
      </c>
      <c r="D285" s="181" t="s">
        <v>8512</v>
      </c>
      <c r="E285" s="182" t="b">
        <f>FALSE()</f>
        <v>0</v>
      </c>
      <c r="F285" s="46" t="str">
        <f t="shared" si="4"/>
        <v>RecPlex Field light replecement</v>
      </c>
    </row>
    <row r="286" spans="1:6" ht="14.5" x14ac:dyDescent="0.35">
      <c r="A286" s="47" t="s">
        <v>2850</v>
      </c>
      <c r="B286" s="48" t="s">
        <v>2851</v>
      </c>
      <c r="C286" s="177" t="s">
        <v>8513</v>
      </c>
      <c r="D286" s="178" t="s">
        <v>8514</v>
      </c>
      <c r="E286" s="179" t="b">
        <f>FALSE()</f>
        <v>0</v>
      </c>
      <c r="F286" s="46" t="str">
        <f t="shared" si="4"/>
        <v>Lockhart &amp; RCFE Chiller Overhauls</v>
      </c>
    </row>
    <row r="287" spans="1:6" ht="14.5" x14ac:dyDescent="0.35">
      <c r="A287" s="49" t="s">
        <v>2852</v>
      </c>
      <c r="B287" s="50" t="s">
        <v>2853</v>
      </c>
      <c r="C287" s="180" t="s">
        <v>8515</v>
      </c>
      <c r="D287" s="181" t="s">
        <v>8516</v>
      </c>
      <c r="E287" s="182" t="b">
        <f>FALSE()</f>
        <v>0</v>
      </c>
      <c r="F287" s="46" t="str">
        <f t="shared" si="4"/>
        <v>Campus Duct Cleaning</v>
      </c>
    </row>
    <row r="288" spans="1:6" ht="14.5" x14ac:dyDescent="0.35">
      <c r="A288" s="47" t="s">
        <v>2854</v>
      </c>
      <c r="B288" s="48" t="s">
        <v>2855</v>
      </c>
      <c r="C288" s="177" t="s">
        <v>8517</v>
      </c>
      <c r="D288" s="178" t="s">
        <v>8518</v>
      </c>
      <c r="E288" s="179" t="b">
        <f>FALSE()</f>
        <v>0</v>
      </c>
      <c r="F288" s="46" t="str">
        <f t="shared" si="4"/>
        <v>Fire Damper Certification</v>
      </c>
    </row>
    <row r="289" spans="1:6" ht="14.5" x14ac:dyDescent="0.35">
      <c r="A289" s="49" t="s">
        <v>2856</v>
      </c>
      <c r="B289" s="50" t="s">
        <v>2857</v>
      </c>
      <c r="C289" s="180" t="s">
        <v>8519</v>
      </c>
      <c r="D289" s="181" t="s">
        <v>8520</v>
      </c>
      <c r="E289" s="182" t="b">
        <f>FALSE()</f>
        <v>0</v>
      </c>
      <c r="F289" s="46" t="str">
        <f t="shared" si="4"/>
        <v>Cent Hall Accessible Washroom</v>
      </c>
    </row>
    <row r="290" spans="1:6" ht="14.5" x14ac:dyDescent="0.35">
      <c r="A290" s="47" t="s">
        <v>2858</v>
      </c>
      <c r="B290" s="48" t="s">
        <v>2859</v>
      </c>
      <c r="C290" s="177" t="s">
        <v>8521</v>
      </c>
      <c r="D290" s="178" t="s">
        <v>8522</v>
      </c>
      <c r="E290" s="179" t="b">
        <f>FALSE()</f>
        <v>0</v>
      </c>
      <c r="F290" s="46" t="str">
        <f t="shared" si="4"/>
        <v>Campus Wide Arc flash study</v>
      </c>
    </row>
    <row r="291" spans="1:6" ht="14.5" x14ac:dyDescent="0.35">
      <c r="A291" s="49" t="s">
        <v>2860</v>
      </c>
      <c r="B291" s="50" t="s">
        <v>2861</v>
      </c>
      <c r="C291" s="180" t="s">
        <v>8523</v>
      </c>
      <c r="D291" s="181" t="s">
        <v>8524</v>
      </c>
      <c r="E291" s="182" t="b">
        <f>FALSE()</f>
        <v>0</v>
      </c>
      <c r="F291" s="46" t="str">
        <f t="shared" si="4"/>
        <v>MB Hall Plumbing Upgrade</v>
      </c>
    </row>
    <row r="292" spans="1:6" ht="14.5" x14ac:dyDescent="0.35">
      <c r="A292" s="47" t="s">
        <v>2862</v>
      </c>
      <c r="B292" s="48" t="s">
        <v>2863</v>
      </c>
      <c r="C292" s="177" t="s">
        <v>8525</v>
      </c>
      <c r="D292" s="178" t="s">
        <v>8526</v>
      </c>
      <c r="E292" s="179" t="b">
        <f>FALSE()</f>
        <v>0</v>
      </c>
      <c r="F292" s="46" t="str">
        <f t="shared" si="4"/>
        <v>Campus Painting Project</v>
      </c>
    </row>
    <row r="293" spans="1:6" ht="14.5" x14ac:dyDescent="0.35">
      <c r="A293" s="49" t="s">
        <v>2864</v>
      </c>
      <c r="B293" s="50" t="s">
        <v>2865</v>
      </c>
      <c r="C293" s="180" t="s">
        <v>8527</v>
      </c>
      <c r="D293" s="181" t="s">
        <v>8528</v>
      </c>
      <c r="E293" s="182" t="b">
        <f>FALSE()</f>
        <v>0</v>
      </c>
      <c r="F293" s="46" t="str">
        <f t="shared" si="4"/>
        <v>ARO Assessment</v>
      </c>
    </row>
    <row r="294" spans="1:6" ht="14.5" x14ac:dyDescent="0.35">
      <c r="A294" s="47" t="s">
        <v>2866</v>
      </c>
      <c r="B294" s="48" t="s">
        <v>2867</v>
      </c>
      <c r="C294" s="177" t="s">
        <v>8529</v>
      </c>
      <c r="D294" s="178" t="s">
        <v>8390</v>
      </c>
      <c r="E294" s="179" t="b">
        <f>FALSE()</f>
        <v>0</v>
      </c>
      <c r="F294" s="46" t="str">
        <f t="shared" si="4"/>
        <v>Flooring Replacement</v>
      </c>
    </row>
    <row r="295" spans="1:6" ht="14.5" x14ac:dyDescent="0.35">
      <c r="A295" s="49" t="s">
        <v>2868</v>
      </c>
      <c r="B295" s="50" t="s">
        <v>2869</v>
      </c>
      <c r="C295" s="180" t="s">
        <v>8530</v>
      </c>
      <c r="D295" s="181" t="s">
        <v>8531</v>
      </c>
      <c r="E295" s="182" t="b">
        <f>FALSE()</f>
        <v>0</v>
      </c>
      <c r="F295" s="46" t="str">
        <f t="shared" si="4"/>
        <v>Housing Project</v>
      </c>
    </row>
    <row r="296" spans="1:6" ht="14.5" x14ac:dyDescent="0.35">
      <c r="A296" s="47" t="s">
        <v>2870</v>
      </c>
      <c r="B296" s="48" t="s">
        <v>2871</v>
      </c>
      <c r="C296" s="177" t="s">
        <v>8532</v>
      </c>
      <c r="D296" s="178" t="s">
        <v>8533</v>
      </c>
      <c r="E296" s="179" t="b">
        <f>FALSE()</f>
        <v>0</v>
      </c>
      <c r="F296" s="46" t="str">
        <f t="shared" si="4"/>
        <v>Security Camera Upgrades</v>
      </c>
    </row>
    <row r="297" spans="1:6" ht="14.5" x14ac:dyDescent="0.35">
      <c r="A297" s="49" t="s">
        <v>2872</v>
      </c>
      <c r="B297" s="50" t="s">
        <v>2873</v>
      </c>
      <c r="C297" s="180" t="s">
        <v>8534</v>
      </c>
      <c r="D297" s="181" t="s">
        <v>8535</v>
      </c>
      <c r="E297" s="182" t="b">
        <f>FALSE()</f>
        <v>0</v>
      </c>
      <c r="F297" s="46" t="str">
        <f t="shared" si="4"/>
        <v>Art Storage</v>
      </c>
    </row>
    <row r="298" spans="1:6" ht="14.5" x14ac:dyDescent="0.35">
      <c r="A298" s="47" t="s">
        <v>2874</v>
      </c>
      <c r="B298" s="48" t="s">
        <v>2875</v>
      </c>
      <c r="C298" s="177" t="s">
        <v>8536</v>
      </c>
      <c r="D298" s="178" t="s">
        <v>8537</v>
      </c>
      <c r="E298" s="179" t="b">
        <f>FALSE()</f>
        <v>0</v>
      </c>
      <c r="F298" s="46" t="str">
        <f t="shared" si="4"/>
        <v>Duckworth Parking lot</v>
      </c>
    </row>
    <row r="299" spans="1:6" ht="14.5" x14ac:dyDescent="0.35">
      <c r="A299" s="49" t="s">
        <v>2876</v>
      </c>
      <c r="B299" s="50" t="s">
        <v>2877</v>
      </c>
      <c r="C299" s="180" t="s">
        <v>8538</v>
      </c>
      <c r="D299" s="181" t="s">
        <v>8539</v>
      </c>
      <c r="E299" s="182" t="b">
        <f>FALSE()</f>
        <v>0</v>
      </c>
      <c r="F299" s="46" t="str">
        <f t="shared" si="4"/>
        <v>Accesibility Renovations</v>
      </c>
    </row>
    <row r="300" spans="1:6" ht="14.5" x14ac:dyDescent="0.35">
      <c r="A300" s="47" t="s">
        <v>2878</v>
      </c>
      <c r="B300" s="48" t="s">
        <v>2879</v>
      </c>
      <c r="C300" s="177" t="s">
        <v>8540</v>
      </c>
      <c r="D300" s="178" t="s">
        <v>8541</v>
      </c>
      <c r="E300" s="179" t="b">
        <f>FALSE()</f>
        <v>0</v>
      </c>
      <c r="F300" s="46" t="str">
        <f t="shared" si="4"/>
        <v>Duckworth Beer Coller repair</v>
      </c>
    </row>
    <row r="301" spans="1:6" ht="14.5" x14ac:dyDescent="0.35">
      <c r="A301" s="49" t="s">
        <v>2880</v>
      </c>
      <c r="B301" s="50" t="s">
        <v>2881</v>
      </c>
      <c r="C301" s="180" t="s">
        <v>8542</v>
      </c>
      <c r="D301" s="181" t="s">
        <v>8543</v>
      </c>
      <c r="E301" s="182" t="b">
        <f>FALSE()</f>
        <v>0</v>
      </c>
      <c r="F301" s="46" t="str">
        <f t="shared" si="4"/>
        <v>NAV Server Upgrade</v>
      </c>
    </row>
    <row r="302" spans="1:6" ht="14.5" x14ac:dyDescent="0.35">
      <c r="A302" s="47" t="s">
        <v>2882</v>
      </c>
      <c r="B302" s="48" t="s">
        <v>2883</v>
      </c>
      <c r="C302" s="177" t="s">
        <v>8544</v>
      </c>
      <c r="D302" s="178" t="s">
        <v>8545</v>
      </c>
      <c r="E302" s="179" t="b">
        <f>FALSE()</f>
        <v>0</v>
      </c>
      <c r="F302" s="46" t="str">
        <f t="shared" si="4"/>
        <v>UPSs Project</v>
      </c>
    </row>
    <row r="303" spans="1:6" ht="14.5" x14ac:dyDescent="0.35">
      <c r="A303" s="49" t="s">
        <v>2884</v>
      </c>
      <c r="B303" s="50" t="s">
        <v>2885</v>
      </c>
      <c r="C303" s="180" t="s">
        <v>8546</v>
      </c>
      <c r="D303" s="181" t="s">
        <v>8547</v>
      </c>
      <c r="E303" s="182" t="b">
        <f>FALSE()</f>
        <v>0</v>
      </c>
      <c r="F303" s="46" t="str">
        <f t="shared" si="4"/>
        <v>MFA rollout-USB keys</v>
      </c>
    </row>
    <row r="304" spans="1:6" ht="14.5" x14ac:dyDescent="0.35">
      <c r="A304" s="47" t="s">
        <v>2886</v>
      </c>
      <c r="B304" s="48" t="s">
        <v>2887</v>
      </c>
      <c r="C304" s="177" t="s">
        <v>8548</v>
      </c>
      <c r="D304" s="178" t="s">
        <v>8549</v>
      </c>
      <c r="E304" s="179" t="b">
        <f>FALSE()</f>
        <v>0</v>
      </c>
      <c r="F304" s="46" t="str">
        <f t="shared" si="4"/>
        <v>Research Office Needs Assessment</v>
      </c>
    </row>
    <row r="305" spans="1:6" ht="14.5" x14ac:dyDescent="0.35">
      <c r="A305" s="49" t="s">
        <v>2888</v>
      </c>
      <c r="B305" s="50" t="s">
        <v>2889</v>
      </c>
      <c r="C305" s="180" t="s">
        <v>8550</v>
      </c>
      <c r="D305" s="181" t="s">
        <v>8551</v>
      </c>
      <c r="E305" s="182" t="b">
        <f>FALSE()</f>
        <v>0</v>
      </c>
      <c r="F305" s="46" t="str">
        <f t="shared" si="4"/>
        <v>EOC Development</v>
      </c>
    </row>
    <row r="306" spans="1:6" ht="14.5" x14ac:dyDescent="0.35">
      <c r="A306" s="47" t="s">
        <v>2890</v>
      </c>
      <c r="B306" s="48" t="s">
        <v>2891</v>
      </c>
      <c r="C306" s="177" t="s">
        <v>8552</v>
      </c>
      <c r="D306" s="178" t="s">
        <v>8553</v>
      </c>
      <c r="E306" s="179" t="b">
        <f>FALSE()</f>
        <v>0</v>
      </c>
      <c r="F306" s="46" t="str">
        <f t="shared" si="4"/>
        <v>Geothermal SD Drawings</v>
      </c>
    </row>
    <row r="307" spans="1:6" ht="14.5" x14ac:dyDescent="0.35">
      <c r="A307" s="49" t="s">
        <v>2892</v>
      </c>
      <c r="B307" s="50" t="s">
        <v>2893</v>
      </c>
      <c r="C307" s="180" t="s">
        <v>8554</v>
      </c>
      <c r="D307" s="181" t="s">
        <v>8555</v>
      </c>
      <c r="E307" s="182" t="b">
        <f>FALSE()</f>
        <v>0</v>
      </c>
      <c r="F307" s="46" t="str">
        <f t="shared" si="4"/>
        <v>IAQ Sensors</v>
      </c>
    </row>
    <row r="308" spans="1:6" ht="14.5" x14ac:dyDescent="0.35">
      <c r="A308" s="47" t="s">
        <v>2894</v>
      </c>
      <c r="B308" s="48" t="s">
        <v>2895</v>
      </c>
      <c r="C308" s="177" t="s">
        <v>8556</v>
      </c>
      <c r="D308" s="178" t="s">
        <v>8557</v>
      </c>
      <c r="E308" s="179" t="b">
        <f>FALSE()</f>
        <v>0</v>
      </c>
      <c r="F308" s="46" t="str">
        <f t="shared" si="4"/>
        <v>Hand Dryers</v>
      </c>
    </row>
    <row r="309" spans="1:6" ht="14.5" x14ac:dyDescent="0.35">
      <c r="A309" s="49" t="s">
        <v>2896</v>
      </c>
      <c r="B309" s="50" t="s">
        <v>2897</v>
      </c>
      <c r="C309" s="180" t="s">
        <v>8558</v>
      </c>
      <c r="D309" s="181" t="s">
        <v>8559</v>
      </c>
      <c r="E309" s="182" t="b">
        <f>FALSE()</f>
        <v>0</v>
      </c>
      <c r="F309" s="46" t="str">
        <f t="shared" si="4"/>
        <v>ACM Removal</v>
      </c>
    </row>
    <row r="310" spans="1:6" ht="14.5" x14ac:dyDescent="0.35">
      <c r="A310" s="47" t="s">
        <v>2898</v>
      </c>
      <c r="B310" s="48" t="s">
        <v>2899</v>
      </c>
      <c r="C310" s="177" t="s">
        <v>8560</v>
      </c>
      <c r="D310" s="178" t="s">
        <v>8561</v>
      </c>
      <c r="E310" s="179" t="b">
        <f>FALSE()</f>
        <v>0</v>
      </c>
      <c r="F310" s="46" t="str">
        <f t="shared" si="4"/>
        <v>Ceiling Tiles</v>
      </c>
    </row>
    <row r="311" spans="1:6" ht="14.5" x14ac:dyDescent="0.35">
      <c r="A311" s="49" t="s">
        <v>2900</v>
      </c>
      <c r="B311" s="50" t="s">
        <v>2901</v>
      </c>
      <c r="C311" s="180" t="s">
        <v>1582</v>
      </c>
      <c r="D311" s="181" t="s">
        <v>8562</v>
      </c>
      <c r="E311" s="182" t="b">
        <f>FALSE()</f>
        <v>0</v>
      </c>
      <c r="F311" s="46" t="str">
        <f t="shared" si="4"/>
        <v>Next Phase of Library Prep</v>
      </c>
    </row>
    <row r="312" spans="1:6" ht="14.5" x14ac:dyDescent="0.35">
      <c r="A312" s="47" t="s">
        <v>2902</v>
      </c>
      <c r="B312" s="48" t="s">
        <v>2903</v>
      </c>
      <c r="C312" s="177" t="s">
        <v>8563</v>
      </c>
      <c r="D312" s="178" t="s">
        <v>8564</v>
      </c>
      <c r="E312" s="179" t="b">
        <f>FALSE()</f>
        <v>0</v>
      </c>
      <c r="F312" s="46" t="str">
        <f t="shared" si="4"/>
        <v>Buhler Washroom</v>
      </c>
    </row>
    <row r="313" spans="1:6" ht="14.5" x14ac:dyDescent="0.35">
      <c r="A313" s="49" t="s">
        <v>2904</v>
      </c>
      <c r="B313" s="50" t="s">
        <v>2905</v>
      </c>
      <c r="C313" s="180" t="s">
        <v>1584</v>
      </c>
      <c r="D313" s="181" t="s">
        <v>8565</v>
      </c>
      <c r="E313" s="182" t="b">
        <f>FALSE()</f>
        <v>0</v>
      </c>
      <c r="F313" s="46" t="str">
        <f t="shared" si="4"/>
        <v>RecPlex parking lot membrane</v>
      </c>
    </row>
    <row r="314" spans="1:6" ht="14.5" x14ac:dyDescent="0.35">
      <c r="A314" s="47" t="s">
        <v>2906</v>
      </c>
      <c r="B314" s="48" t="s">
        <v>2907</v>
      </c>
      <c r="C314" s="177" t="s">
        <v>8566</v>
      </c>
      <c r="D314" s="178" t="s">
        <v>8567</v>
      </c>
      <c r="E314" s="179" t="b">
        <f>FALSE()</f>
        <v>0</v>
      </c>
      <c r="F314" s="46" t="str">
        <f t="shared" si="4"/>
        <v>Campus Alarms</v>
      </c>
    </row>
    <row r="315" spans="1:6" ht="14.5" x14ac:dyDescent="0.35">
      <c r="A315" s="49" t="s">
        <v>2908</v>
      </c>
      <c r="B315" s="50" t="s">
        <v>2909</v>
      </c>
      <c r="C315" s="180" t="s">
        <v>1585</v>
      </c>
      <c r="D315" s="181" t="s">
        <v>8568</v>
      </c>
      <c r="E315" s="182" t="b">
        <f>FALSE()</f>
        <v>0</v>
      </c>
      <c r="F315" s="46" t="str">
        <f t="shared" si="4"/>
        <v>Emergency Exit Signs</v>
      </c>
    </row>
    <row r="316" spans="1:6" ht="14.5" x14ac:dyDescent="0.35">
      <c r="A316" s="47" t="s">
        <v>2910</v>
      </c>
      <c r="B316" s="48" t="s">
        <v>2911</v>
      </c>
      <c r="C316" s="177" t="s">
        <v>8569</v>
      </c>
      <c r="D316" s="178" t="s">
        <v>8570</v>
      </c>
      <c r="E316" s="179" t="b">
        <f>FALSE()</f>
        <v>0</v>
      </c>
      <c r="F316" s="46" t="str">
        <f t="shared" si="4"/>
        <v>Variable Air Volume System</v>
      </c>
    </row>
    <row r="317" spans="1:6" ht="14.5" x14ac:dyDescent="0.35">
      <c r="A317" s="49" t="s">
        <v>2912</v>
      </c>
      <c r="B317" s="50" t="s">
        <v>2913</v>
      </c>
      <c r="C317" s="180" t="s">
        <v>1586</v>
      </c>
      <c r="D317" s="181" t="s">
        <v>8571</v>
      </c>
      <c r="E317" s="182" t="b">
        <f>FALSE()</f>
        <v>0</v>
      </c>
      <c r="F317" s="46" t="str">
        <f t="shared" si="4"/>
        <v>Daycare Thermostats</v>
      </c>
    </row>
    <row r="318" spans="1:6" ht="14.5" x14ac:dyDescent="0.35">
      <c r="A318" s="47" t="s">
        <v>2914</v>
      </c>
      <c r="B318" s="48" t="s">
        <v>2915</v>
      </c>
      <c r="C318" s="177" t="s">
        <v>8572</v>
      </c>
      <c r="D318" s="178" t="s">
        <v>8573</v>
      </c>
      <c r="E318" s="179" t="b">
        <f>FALSE()</f>
        <v>0</v>
      </c>
      <c r="F318" s="46" t="str">
        <f t="shared" si="4"/>
        <v>Student Retention Study</v>
      </c>
    </row>
    <row r="319" spans="1:6" ht="14.5" x14ac:dyDescent="0.35">
      <c r="A319" s="49" t="s">
        <v>2916</v>
      </c>
      <c r="B319" s="50" t="s">
        <v>2917</v>
      </c>
      <c r="C319" s="180" t="s">
        <v>8574</v>
      </c>
      <c r="D319" s="181" t="s">
        <v>8575</v>
      </c>
      <c r="E319" s="182" t="b">
        <f>FALSE()</f>
        <v>0</v>
      </c>
      <c r="F319" s="46" t="str">
        <f t="shared" si="4"/>
        <v>Bottleneck course analysis</v>
      </c>
    </row>
    <row r="320" spans="1:6" ht="14.5" x14ac:dyDescent="0.35">
      <c r="A320" s="47" t="s">
        <v>2918</v>
      </c>
      <c r="B320" s="48" t="s">
        <v>2919</v>
      </c>
      <c r="C320" s="177" t="s">
        <v>8576</v>
      </c>
      <c r="D320" s="178" t="s">
        <v>8577</v>
      </c>
      <c r="E320" s="179" t="b">
        <f>FALSE()</f>
        <v>0</v>
      </c>
      <c r="F320" s="46" t="str">
        <f t="shared" si="4"/>
        <v>Student data Analysis</v>
      </c>
    </row>
    <row r="321" spans="1:6" ht="14.5" x14ac:dyDescent="0.35">
      <c r="A321" s="49" t="s">
        <v>2920</v>
      </c>
      <c r="B321" s="50" t="s">
        <v>2921</v>
      </c>
      <c r="C321" s="180" t="s">
        <v>8578</v>
      </c>
      <c r="D321" s="181" t="s">
        <v>8579</v>
      </c>
      <c r="E321" s="182" t="b">
        <f>FALSE()</f>
        <v>0</v>
      </c>
      <c r="F321" s="46" t="str">
        <f t="shared" si="4"/>
        <v>Portable Remote Teaching aids</v>
      </c>
    </row>
    <row r="322" spans="1:6" ht="14.5" x14ac:dyDescent="0.35">
      <c r="A322" s="47" t="s">
        <v>2922</v>
      </c>
      <c r="B322" s="48" t="s">
        <v>2923</v>
      </c>
      <c r="C322" s="177" t="s">
        <v>8580</v>
      </c>
      <c r="D322" s="178" t="s">
        <v>8581</v>
      </c>
      <c r="E322" s="179" t="b">
        <f>FALSE()</f>
        <v>0</v>
      </c>
      <c r="F322" s="46" t="str">
        <f t="shared" si="4"/>
        <v>Repair the way finding solar maps</v>
      </c>
    </row>
    <row r="323" spans="1:6" ht="14.5" x14ac:dyDescent="0.35">
      <c r="A323" s="49" t="s">
        <v>2924</v>
      </c>
      <c r="B323" s="50" t="s">
        <v>2925</v>
      </c>
      <c r="C323" s="180" t="s">
        <v>8582</v>
      </c>
      <c r="D323" s="181" t="s">
        <v>8583</v>
      </c>
      <c r="E323" s="182" t="b">
        <f>FALSE()</f>
        <v>0</v>
      </c>
      <c r="F323" s="46" t="str">
        <f t="shared" ref="F323:F363" si="5">IF(E323=FALSE,D323,"Closed - Do not use")</f>
        <v>Repair Emergency Phones</v>
      </c>
    </row>
    <row r="324" spans="1:6" ht="14.5" x14ac:dyDescent="0.35">
      <c r="A324" s="47" t="s">
        <v>2926</v>
      </c>
      <c r="B324" s="48" t="s">
        <v>2927</v>
      </c>
      <c r="C324" s="177" t="s">
        <v>8584</v>
      </c>
      <c r="D324" s="178" t="s">
        <v>8585</v>
      </c>
      <c r="E324" s="179" t="b">
        <f>FALSE()</f>
        <v>0</v>
      </c>
      <c r="F324" s="46" t="str">
        <f t="shared" si="5"/>
        <v>AED's</v>
      </c>
    </row>
    <row r="325" spans="1:6" ht="14.5" x14ac:dyDescent="0.35">
      <c r="A325" s="49" t="s">
        <v>2928</v>
      </c>
      <c r="B325" s="50" t="s">
        <v>2929</v>
      </c>
      <c r="C325" s="180" t="s">
        <v>8586</v>
      </c>
      <c r="D325" s="181" t="s">
        <v>8587</v>
      </c>
      <c r="E325" s="182" t="b">
        <f>FALSE()</f>
        <v>0</v>
      </c>
      <c r="F325" s="46" t="str">
        <f t="shared" si="5"/>
        <v>Re keying Locks</v>
      </c>
    </row>
    <row r="326" spans="1:6" ht="14.5" x14ac:dyDescent="0.35">
      <c r="A326" s="47" t="s">
        <v>2930</v>
      </c>
      <c r="B326" s="48" t="s">
        <v>2931</v>
      </c>
      <c r="C326" s="177" t="s">
        <v>8588</v>
      </c>
      <c r="D326" s="178" t="s">
        <v>8589</v>
      </c>
      <c r="E326" s="179" t="b">
        <f>FALSE()</f>
        <v>0</v>
      </c>
      <c r="F326" s="46" t="str">
        <f t="shared" si="5"/>
        <v>Locker Replacement</v>
      </c>
    </row>
    <row r="327" spans="1:6" ht="14.5" x14ac:dyDescent="0.35">
      <c r="A327" s="49" t="s">
        <v>2932</v>
      </c>
      <c r="B327" s="50" t="s">
        <v>2933</v>
      </c>
      <c r="C327" s="180" t="s">
        <v>8590</v>
      </c>
      <c r="D327" s="181" t="s">
        <v>8591</v>
      </c>
      <c r="E327" s="182" t="b">
        <f>FALSE()</f>
        <v>0</v>
      </c>
      <c r="F327" s="46" t="str">
        <f t="shared" si="5"/>
        <v>Access Card Replacements</v>
      </c>
    </row>
    <row r="328" spans="1:6" ht="14.5" x14ac:dyDescent="0.35">
      <c r="A328" s="47" t="s">
        <v>2934</v>
      </c>
      <c r="B328" s="48" t="s">
        <v>2935</v>
      </c>
      <c r="C328" s="177" t="s">
        <v>8592</v>
      </c>
      <c r="D328" s="178" t="s">
        <v>8593</v>
      </c>
      <c r="E328" s="179" t="b">
        <f>FALSE()</f>
        <v>0</v>
      </c>
      <c r="F328" s="46" t="str">
        <f t="shared" si="5"/>
        <v>Library Project Design&amp;Development Stage</v>
      </c>
    </row>
    <row r="329" spans="1:6" ht="14.5" x14ac:dyDescent="0.35">
      <c r="A329" s="49" t="s">
        <v>2936</v>
      </c>
      <c r="B329" s="50" t="s">
        <v>2937</v>
      </c>
      <c r="C329" s="180" t="s">
        <v>8594</v>
      </c>
      <c r="D329" s="181" t="s">
        <v>8595</v>
      </c>
      <c r="E329" s="182" t="b">
        <f>FALSE()</f>
        <v>0</v>
      </c>
      <c r="F329" s="46" t="str">
        <f t="shared" si="5"/>
        <v>Painting and Flooring</v>
      </c>
    </row>
    <row r="330" spans="1:6" ht="14.5" x14ac:dyDescent="0.35">
      <c r="A330" s="47" t="s">
        <v>2938</v>
      </c>
      <c r="B330" s="48" t="s">
        <v>2939</v>
      </c>
      <c r="C330" s="177" t="s">
        <v>8596</v>
      </c>
      <c r="D330" s="178" t="s">
        <v>8597</v>
      </c>
      <c r="E330" s="179" t="b">
        <f>FALSE()</f>
        <v>0</v>
      </c>
      <c r="F330" s="46" t="str">
        <f t="shared" si="5"/>
        <v>Field Replacement in Axworthy RecPlex</v>
      </c>
    </row>
    <row r="331" spans="1:6" ht="14.5" x14ac:dyDescent="0.35">
      <c r="A331" s="49" t="s">
        <v>2940</v>
      </c>
      <c r="B331" s="50" t="s">
        <v>2941</v>
      </c>
      <c r="C331" s="180" t="s">
        <v>8598</v>
      </c>
      <c r="D331" s="181" t="s">
        <v>8599</v>
      </c>
      <c r="E331" s="182" t="b">
        <f>FALSE()</f>
        <v>0</v>
      </c>
      <c r="F331" s="46" t="str">
        <f t="shared" si="5"/>
        <v>Student Services Security Renovation</v>
      </c>
    </row>
    <row r="332" spans="1:6" ht="14.5" x14ac:dyDescent="0.35">
      <c r="A332" s="47" t="s">
        <v>2942</v>
      </c>
      <c r="B332" s="48" t="s">
        <v>2943</v>
      </c>
      <c r="C332" s="177" t="s">
        <v>8600</v>
      </c>
      <c r="D332" s="178" t="s">
        <v>8601</v>
      </c>
      <c r="E332" s="179" t="b">
        <f>FALSE()</f>
        <v>0</v>
      </c>
      <c r="F332" s="46" t="str">
        <f t="shared" si="5"/>
        <v>Campus signage and tack boards</v>
      </c>
    </row>
    <row r="333" spans="1:6" ht="14.5" x14ac:dyDescent="0.35">
      <c r="A333" s="49" t="s">
        <v>2944</v>
      </c>
      <c r="B333" s="50" t="s">
        <v>2945</v>
      </c>
      <c r="C333" s="180" t="s">
        <v>8602</v>
      </c>
      <c r="D333" s="181" t="s">
        <v>8603</v>
      </c>
      <c r="E333" s="182" t="b">
        <f>FALSE()</f>
        <v>0</v>
      </c>
      <c r="F333" s="46" t="str">
        <f t="shared" si="5"/>
        <v>Map Library Renovations</v>
      </c>
    </row>
    <row r="334" spans="1:6" ht="14.5" x14ac:dyDescent="0.35">
      <c r="A334" s="47" t="s">
        <v>2946</v>
      </c>
      <c r="B334" s="48" t="s">
        <v>2947</v>
      </c>
      <c r="C334" s="177" t="s">
        <v>8604</v>
      </c>
      <c r="D334" s="178" t="s">
        <v>8605</v>
      </c>
      <c r="E334" s="179" t="b">
        <f>FALSE()</f>
        <v>0</v>
      </c>
      <c r="F334" s="46" t="str">
        <f t="shared" si="5"/>
        <v>Duckworth 2nd Floor Lobby Refresh</v>
      </c>
    </row>
    <row r="335" spans="1:6" ht="14.5" x14ac:dyDescent="0.35">
      <c r="A335" s="49" t="s">
        <v>2948</v>
      </c>
      <c r="B335" s="50" t="s">
        <v>2949</v>
      </c>
      <c r="C335" s="180" t="s">
        <v>8606</v>
      </c>
      <c r="D335" s="181" t="s">
        <v>8607</v>
      </c>
      <c r="E335" s="182" t="b">
        <f>FALSE()</f>
        <v>0</v>
      </c>
      <c r="F335" s="46" t="str">
        <f t="shared" si="5"/>
        <v>Riddell Food Services Enhancement</v>
      </c>
    </row>
    <row r="336" spans="1:6" ht="14.5" x14ac:dyDescent="0.35">
      <c r="A336" s="47" t="s">
        <v>2950</v>
      </c>
      <c r="B336" s="48" t="s">
        <v>2951</v>
      </c>
      <c r="C336" s="177" t="s">
        <v>8608</v>
      </c>
      <c r="D336" s="178" t="s">
        <v>8609</v>
      </c>
      <c r="E336" s="179" t="b">
        <f>FALSE()</f>
        <v>0</v>
      </c>
      <c r="F336" s="46" t="str">
        <f t="shared" si="5"/>
        <v>Two-Way Radio System Replmnt</v>
      </c>
    </row>
    <row r="337" spans="1:6" ht="14.5" x14ac:dyDescent="0.35">
      <c r="A337" s="49" t="s">
        <v>2952</v>
      </c>
      <c r="B337" s="50" t="s">
        <v>2953</v>
      </c>
      <c r="C337" s="180" t="s">
        <v>8610</v>
      </c>
      <c r="D337" s="181" t="s">
        <v>8611</v>
      </c>
      <c r="E337" s="182" t="b">
        <f>FALSE()</f>
        <v>0</v>
      </c>
      <c r="F337" s="46" t="str">
        <f t="shared" si="5"/>
        <v>Video Board Dr.D. Anderson Gymnasium</v>
      </c>
    </row>
    <row r="338" spans="1:6" ht="14.5" x14ac:dyDescent="0.35">
      <c r="A338" s="47" t="s">
        <v>2954</v>
      </c>
      <c r="B338" s="48" t="s">
        <v>2955</v>
      </c>
      <c r="C338" s="177" t="s">
        <v>8612</v>
      </c>
      <c r="D338" s="178" t="s">
        <v>8613</v>
      </c>
      <c r="E338" s="179" t="b">
        <f>FALSE()</f>
        <v>0</v>
      </c>
      <c r="F338" s="46" t="str">
        <f t="shared" si="5"/>
        <v>Storage Feasibility Study</v>
      </c>
    </row>
    <row r="339" spans="1:6" ht="14.5" x14ac:dyDescent="0.35">
      <c r="A339" s="49" t="s">
        <v>2956</v>
      </c>
      <c r="B339" s="50" t="s">
        <v>2957</v>
      </c>
      <c r="C339" s="180" t="s">
        <v>8614</v>
      </c>
      <c r="D339" s="181" t="s">
        <v>8615</v>
      </c>
      <c r="E339" s="182" t="b">
        <f>FALSE()</f>
        <v>0</v>
      </c>
      <c r="F339" s="46" t="str">
        <f t="shared" si="5"/>
        <v>Wesley Window Refurbishment</v>
      </c>
    </row>
    <row r="340" spans="1:6" ht="14.5" x14ac:dyDescent="0.35">
      <c r="A340" s="47" t="s">
        <v>2958</v>
      </c>
      <c r="B340" s="48" t="s">
        <v>2959</v>
      </c>
      <c r="C340" s="177" t="s">
        <v>8616</v>
      </c>
      <c r="D340" s="178" t="s">
        <v>8617</v>
      </c>
      <c r="E340" s="179" t="b">
        <f>FALSE()</f>
        <v>0</v>
      </c>
      <c r="F340" s="46" t="str">
        <f t="shared" si="5"/>
        <v>Data Cabling Upgrades</v>
      </c>
    </row>
    <row r="341" spans="1:6" ht="14.5" x14ac:dyDescent="0.35">
      <c r="A341" s="49" t="s">
        <v>2960</v>
      </c>
      <c r="B341" s="50" t="s">
        <v>2961</v>
      </c>
      <c r="C341" s="180" t="s">
        <v>8618</v>
      </c>
      <c r="D341" s="181" t="s">
        <v>8619</v>
      </c>
      <c r="E341" s="182" t="b">
        <f>FALSE()</f>
        <v>0</v>
      </c>
      <c r="F341" s="46" t="str">
        <f t="shared" si="5"/>
        <v>Card Access System Upgrade</v>
      </c>
    </row>
    <row r="342" spans="1:6" ht="14.5" x14ac:dyDescent="0.35">
      <c r="A342" s="47" t="s">
        <v>2962</v>
      </c>
      <c r="B342" s="48" t="s">
        <v>2963</v>
      </c>
      <c r="C342" s="177" t="s">
        <v>8620</v>
      </c>
      <c r="D342" s="178" t="s">
        <v>8621</v>
      </c>
      <c r="E342" s="179" t="b">
        <f>FALSE()</f>
        <v>0</v>
      </c>
      <c r="F342" s="46" t="str">
        <f t="shared" si="5"/>
        <v>Emergency Phone Replacement</v>
      </c>
    </row>
    <row r="343" spans="1:6" ht="14.5" x14ac:dyDescent="0.35">
      <c r="A343" s="49" t="s">
        <v>2964</v>
      </c>
      <c r="B343" s="50" t="s">
        <v>2965</v>
      </c>
      <c r="C343" s="180" t="s">
        <v>8622</v>
      </c>
      <c r="D343" s="181" t="s">
        <v>8623</v>
      </c>
      <c r="E343" s="182" t="b">
        <f>FALSE()</f>
        <v>0</v>
      </c>
      <c r="F343" s="46" t="str">
        <f t="shared" si="5"/>
        <v>Campus Space Plan Study &amp; Assessment</v>
      </c>
    </row>
    <row r="344" spans="1:6" ht="14.5" x14ac:dyDescent="0.35">
      <c r="A344" s="47" t="s">
        <v>2966</v>
      </c>
      <c r="B344" s="48" t="s">
        <v>2967</v>
      </c>
      <c r="C344" s="177" t="s">
        <v>8624</v>
      </c>
      <c r="D344" s="178" t="s">
        <v>8625</v>
      </c>
      <c r="E344" s="179" t="b">
        <f>FALSE()</f>
        <v>0</v>
      </c>
      <c r="F344" s="46" t="str">
        <f t="shared" si="5"/>
        <v>Waste Diversion Project</v>
      </c>
    </row>
    <row r="345" spans="1:6" ht="14.5" x14ac:dyDescent="0.35">
      <c r="A345" s="49" t="s">
        <v>2968</v>
      </c>
      <c r="B345" s="50" t="s">
        <v>2969</v>
      </c>
      <c r="C345" s="180" t="s">
        <v>8626</v>
      </c>
      <c r="D345" s="181" t="s">
        <v>8627</v>
      </c>
      <c r="E345" s="182" t="b">
        <f>FALSE()</f>
        <v>0</v>
      </c>
      <c r="F345" s="46" t="str">
        <f t="shared" si="5"/>
        <v>Classroom Renovations</v>
      </c>
    </row>
    <row r="346" spans="1:6" ht="14.5" x14ac:dyDescent="0.35">
      <c r="A346" s="47" t="s">
        <v>2970</v>
      </c>
      <c r="B346" s="48" t="s">
        <v>2971</v>
      </c>
      <c r="C346" s="177" t="s">
        <v>8628</v>
      </c>
      <c r="D346" s="178" t="s">
        <v>8629</v>
      </c>
      <c r="E346" s="179" t="b">
        <f>FALSE()</f>
        <v>0</v>
      </c>
      <c r="F346" s="46" t="str">
        <f t="shared" si="5"/>
        <v>Cell Phone Signal Booster</v>
      </c>
    </row>
    <row r="347" spans="1:6" ht="14.5" x14ac:dyDescent="0.35">
      <c r="A347" s="49" t="s">
        <v>2972</v>
      </c>
      <c r="B347" s="50" t="s">
        <v>2973</v>
      </c>
      <c r="C347" s="180" t="s">
        <v>8630</v>
      </c>
      <c r="D347" s="181" t="s">
        <v>8631</v>
      </c>
      <c r="E347" s="182" t="b">
        <f>FALSE()</f>
        <v>0</v>
      </c>
      <c r="F347" s="46" t="str">
        <f t="shared" si="5"/>
        <v>Common Area Furniture Updates</v>
      </c>
    </row>
    <row r="348" spans="1:6" ht="14.5" x14ac:dyDescent="0.35">
      <c r="A348" s="47" t="s">
        <v>2974</v>
      </c>
      <c r="B348" s="48" t="s">
        <v>2975</v>
      </c>
      <c r="C348" s="177" t="s">
        <v>8632</v>
      </c>
      <c r="D348" s="178" t="s">
        <v>8633</v>
      </c>
      <c r="E348" s="179" t="b">
        <f>FALSE()</f>
        <v>0</v>
      </c>
      <c r="F348" s="46" t="str">
        <f t="shared" si="5"/>
        <v>Duckworth Centre-Design Fees</v>
      </c>
    </row>
    <row r="349" spans="1:6" ht="14.5" x14ac:dyDescent="0.35">
      <c r="A349" s="49" t="s">
        <v>2976</v>
      </c>
      <c r="B349" s="50" t="s">
        <v>2977</v>
      </c>
      <c r="C349" s="180" t="s">
        <v>8634</v>
      </c>
      <c r="D349" s="181" t="s">
        <v>8635</v>
      </c>
      <c r="E349" s="182" t="b">
        <f>FALSE()</f>
        <v>0</v>
      </c>
      <c r="F349" s="46" t="str">
        <f t="shared" si="5"/>
        <v>Duckworth Centre-Universal change room</v>
      </c>
    </row>
    <row r="350" spans="1:6" ht="14.5" x14ac:dyDescent="0.35">
      <c r="A350" s="47" t="s">
        <v>2978</v>
      </c>
      <c r="B350" s="48" t="s">
        <v>2979</v>
      </c>
      <c r="C350" s="177" t="s">
        <v>8636</v>
      </c>
      <c r="D350" s="178" t="s">
        <v>8637</v>
      </c>
      <c r="E350" s="179" t="b">
        <f>FALSE()</f>
        <v>0</v>
      </c>
      <c r="F350" s="46" t="str">
        <f t="shared" si="5"/>
        <v>Sparling Hall Rdlpmnt New Student Success Centre</v>
      </c>
    </row>
    <row r="351" spans="1:6" ht="14.5" x14ac:dyDescent="0.35">
      <c r="A351" s="49" t="s">
        <v>2980</v>
      </c>
      <c r="B351" s="50" t="s">
        <v>2981</v>
      </c>
      <c r="C351" s="180" t="s">
        <v>8638</v>
      </c>
      <c r="D351" s="181" t="s">
        <v>8639</v>
      </c>
      <c r="E351" s="182" t="b">
        <f>FALSE()</f>
        <v>0</v>
      </c>
      <c r="F351" s="46" t="str">
        <f t="shared" si="5"/>
        <v>Faculty of Business Renovation</v>
      </c>
    </row>
    <row r="352" spans="1:6" ht="14.5" x14ac:dyDescent="0.35">
      <c r="A352" s="47" t="s">
        <v>2982</v>
      </c>
      <c r="B352" s="48" t="s">
        <v>2983</v>
      </c>
      <c r="C352" s="177" t="s">
        <v>8640</v>
      </c>
      <c r="D352" s="178" t="s">
        <v>8641</v>
      </c>
      <c r="E352" s="179" t="b">
        <f>FALSE()</f>
        <v>0</v>
      </c>
      <c r="F352" s="46" t="str">
        <f t="shared" si="5"/>
        <v>Update L/H &amp; Convocation Hall Audio Video System</v>
      </c>
    </row>
    <row r="353" spans="1:6" ht="14.5" x14ac:dyDescent="0.35">
      <c r="A353" s="49" t="s">
        <v>2984</v>
      </c>
      <c r="B353" s="50" t="s">
        <v>2985</v>
      </c>
      <c r="C353" s="180" t="s">
        <v>8642</v>
      </c>
      <c r="D353" s="181" t="s">
        <v>8643</v>
      </c>
      <c r="E353" s="182" t="b">
        <f>FALSE()</f>
        <v>0</v>
      </c>
      <c r="F353" s="46" t="str">
        <f t="shared" si="5"/>
        <v>Axworthy Garage Door Replacement</v>
      </c>
    </row>
    <row r="354" spans="1:6" ht="14.5" x14ac:dyDescent="0.35">
      <c r="A354" s="47" t="s">
        <v>2986</v>
      </c>
      <c r="B354" s="48" t="s">
        <v>2987</v>
      </c>
      <c r="C354" s="177" t="s">
        <v>8644</v>
      </c>
      <c r="D354" s="178" t="s">
        <v>8645</v>
      </c>
      <c r="E354" s="179" t="b">
        <f>FALSE()</f>
        <v>0</v>
      </c>
      <c r="F354" s="46" t="str">
        <f t="shared" si="5"/>
        <v>Duckworth Screen Installation</v>
      </c>
    </row>
    <row r="355" spans="1:6" ht="14.5" x14ac:dyDescent="0.35">
      <c r="A355" s="49" t="s">
        <v>2988</v>
      </c>
      <c r="B355" s="50" t="s">
        <v>2989</v>
      </c>
      <c r="C355" s="180" t="s">
        <v>8646</v>
      </c>
      <c r="D355" s="181" t="s">
        <v>8647</v>
      </c>
      <c r="E355" s="182" t="b">
        <f>FALSE()</f>
        <v>0</v>
      </c>
      <c r="F355" s="46" t="str">
        <f t="shared" si="5"/>
        <v>Faculty of Education Renovation</v>
      </c>
    </row>
    <row r="356" spans="1:6" ht="14.5" x14ac:dyDescent="0.35">
      <c r="A356" s="47" t="s">
        <v>2990</v>
      </c>
      <c r="B356" s="48" t="s">
        <v>2991</v>
      </c>
      <c r="C356" s="177" t="s">
        <v>8648</v>
      </c>
      <c r="D356" s="178" t="s">
        <v>8649</v>
      </c>
      <c r="E356" s="179" t="b">
        <f>FALSE()</f>
        <v>0</v>
      </c>
      <c r="F356" s="46" t="str">
        <f t="shared" si="5"/>
        <v>Applied Computer Science Renovation</v>
      </c>
    </row>
    <row r="357" spans="1:6" ht="14.5" x14ac:dyDescent="0.35">
      <c r="A357" s="49" t="s">
        <v>2992</v>
      </c>
      <c r="B357" s="50" t="s">
        <v>2993</v>
      </c>
      <c r="C357" s="180" t="s">
        <v>8650</v>
      </c>
      <c r="D357" s="181" t="s">
        <v>8651</v>
      </c>
      <c r="E357" s="182" t="b">
        <f>FALSE()</f>
        <v>0</v>
      </c>
      <c r="F357" s="46" t="str">
        <f t="shared" si="5"/>
        <v>Risk &amp; Safety Office Moves</v>
      </c>
    </row>
    <row r="358" spans="1:6" ht="14.5" x14ac:dyDescent="0.35">
      <c r="A358" s="47" t="s">
        <v>2994</v>
      </c>
      <c r="B358" s="48" t="s">
        <v>2995</v>
      </c>
      <c r="C358" s="177" t="s">
        <v>8652</v>
      </c>
      <c r="D358" s="178" t="s">
        <v>8653</v>
      </c>
      <c r="E358" s="179" t="b">
        <f>FALSE()</f>
        <v>0</v>
      </c>
      <c r="F358" s="46" t="str">
        <f t="shared" si="5"/>
        <v>Fire Alarm System</v>
      </c>
    </row>
    <row r="359" spans="1:6" ht="14.5" x14ac:dyDescent="0.35">
      <c r="A359" s="49" t="s">
        <v>2996</v>
      </c>
      <c r="B359" s="50" t="s">
        <v>2997</v>
      </c>
      <c r="C359" s="180" t="s">
        <v>8654</v>
      </c>
      <c r="D359" s="181" t="s">
        <v>8655</v>
      </c>
      <c r="E359" s="182" t="b">
        <f>FALSE()</f>
        <v>0</v>
      </c>
      <c r="F359" s="46" t="str">
        <f t="shared" si="5"/>
        <v>Centennial Plant Repairs</v>
      </c>
    </row>
    <row r="360" spans="1:6" ht="14.5" x14ac:dyDescent="0.35">
      <c r="A360" s="47" t="s">
        <v>2998</v>
      </c>
      <c r="B360" s="48" t="s">
        <v>2999</v>
      </c>
      <c r="C360" s="177" t="s">
        <v>8656</v>
      </c>
      <c r="D360" s="178" t="s">
        <v>8657</v>
      </c>
      <c r="E360" s="179" t="b">
        <f>FALSE()</f>
        <v>0</v>
      </c>
      <c r="F360" s="46" t="str">
        <f t="shared" si="5"/>
        <v>Dump Trailer</v>
      </c>
    </row>
    <row r="361" spans="1:6" ht="14.5" x14ac:dyDescent="0.35">
      <c r="A361" s="49" t="s">
        <v>3000</v>
      </c>
      <c r="B361" s="50" t="s">
        <v>3001</v>
      </c>
      <c r="C361" s="180" t="s">
        <v>1587</v>
      </c>
      <c r="D361" s="181" t="s">
        <v>8879</v>
      </c>
      <c r="E361" s="182" t="b">
        <f>FALSE()</f>
        <v>0</v>
      </c>
      <c r="F361" s="46" t="str">
        <f t="shared" si="5"/>
        <v>ELP Classroom Improvement</v>
      </c>
    </row>
    <row r="362" spans="1:6" ht="14.5" x14ac:dyDescent="0.35">
      <c r="A362" s="47" t="s">
        <v>3002</v>
      </c>
      <c r="B362" s="48" t="s">
        <v>3003</v>
      </c>
      <c r="C362" s="177" t="s">
        <v>8658</v>
      </c>
      <c r="D362" s="178" t="s">
        <v>8659</v>
      </c>
      <c r="E362" s="179" t="b">
        <f>FALSE()</f>
        <v>0</v>
      </c>
      <c r="F362" s="46" t="str">
        <f t="shared" si="5"/>
        <v>Accounting Use Only</v>
      </c>
    </row>
    <row r="363" spans="1:6" ht="14.5" x14ac:dyDescent="0.35">
      <c r="A363" s="49" t="s">
        <v>3004</v>
      </c>
      <c r="B363" s="50" t="s">
        <v>3005</v>
      </c>
      <c r="C363" s="180" t="s">
        <v>8660</v>
      </c>
      <c r="D363" s="181" t="s">
        <v>8661</v>
      </c>
      <c r="E363" s="182" t="b">
        <f>FALSE()</f>
        <v>0</v>
      </c>
      <c r="F363" s="46" t="str">
        <f t="shared" si="5"/>
        <v>Research - April 1 2014 Entries</v>
      </c>
    </row>
    <row r="364" spans="1:6" ht="13" x14ac:dyDescent="0.3">
      <c r="A364" s="47" t="s">
        <v>3006</v>
      </c>
      <c r="B364" s="48" t="s">
        <v>3007</v>
      </c>
    </row>
    <row r="365" spans="1:6" ht="13" x14ac:dyDescent="0.3">
      <c r="A365" s="49" t="s">
        <v>3008</v>
      </c>
      <c r="B365" s="50" t="s">
        <v>3009</v>
      </c>
    </row>
    <row r="366" spans="1:6" ht="13" x14ac:dyDescent="0.3">
      <c r="A366" s="47" t="s">
        <v>3010</v>
      </c>
      <c r="B366" s="48" t="s">
        <v>3011</v>
      </c>
    </row>
    <row r="367" spans="1:6" ht="13" x14ac:dyDescent="0.3">
      <c r="A367" s="49" t="s">
        <v>3012</v>
      </c>
      <c r="B367" s="50" t="s">
        <v>3013</v>
      </c>
    </row>
    <row r="368" spans="1:6" ht="13" x14ac:dyDescent="0.3">
      <c r="A368" s="47" t="s">
        <v>3014</v>
      </c>
      <c r="B368" s="48" t="s">
        <v>3015</v>
      </c>
    </row>
    <row r="369" spans="1:2" ht="13" x14ac:dyDescent="0.3">
      <c r="A369" s="49" t="s">
        <v>3016</v>
      </c>
      <c r="B369" s="50" t="s">
        <v>3017</v>
      </c>
    </row>
    <row r="370" spans="1:2" ht="13" x14ac:dyDescent="0.3">
      <c r="A370" s="47" t="s">
        <v>3018</v>
      </c>
      <c r="B370" s="48" t="s">
        <v>3019</v>
      </c>
    </row>
    <row r="371" spans="1:2" ht="13" x14ac:dyDescent="0.3">
      <c r="A371" s="49" t="s">
        <v>3020</v>
      </c>
      <c r="B371" s="50" t="s">
        <v>3021</v>
      </c>
    </row>
    <row r="372" spans="1:2" ht="13" x14ac:dyDescent="0.3">
      <c r="A372" s="47" t="s">
        <v>3022</v>
      </c>
      <c r="B372" s="48" t="s">
        <v>3023</v>
      </c>
    </row>
    <row r="373" spans="1:2" ht="13" x14ac:dyDescent="0.3">
      <c r="A373" s="49" t="s">
        <v>3024</v>
      </c>
      <c r="B373" s="50" t="s">
        <v>3025</v>
      </c>
    </row>
    <row r="374" spans="1:2" ht="13" x14ac:dyDescent="0.3">
      <c r="A374" s="47" t="s">
        <v>3026</v>
      </c>
      <c r="B374" s="48" t="s">
        <v>3027</v>
      </c>
    </row>
    <row r="375" spans="1:2" ht="13" x14ac:dyDescent="0.3">
      <c r="A375" s="49" t="s">
        <v>3028</v>
      </c>
      <c r="B375" s="50" t="s">
        <v>3029</v>
      </c>
    </row>
    <row r="376" spans="1:2" ht="13" x14ac:dyDescent="0.3">
      <c r="A376" s="47" t="s">
        <v>3030</v>
      </c>
      <c r="B376" s="48" t="s">
        <v>3031</v>
      </c>
    </row>
    <row r="377" spans="1:2" ht="13" x14ac:dyDescent="0.3">
      <c r="A377" s="49" t="s">
        <v>3032</v>
      </c>
      <c r="B377" s="50" t="s">
        <v>3033</v>
      </c>
    </row>
    <row r="378" spans="1:2" ht="13" x14ac:dyDescent="0.3">
      <c r="A378" s="47" t="s">
        <v>3034</v>
      </c>
      <c r="B378" s="48" t="s">
        <v>3035</v>
      </c>
    </row>
    <row r="379" spans="1:2" ht="13" x14ac:dyDescent="0.3">
      <c r="A379" s="49" t="s">
        <v>3036</v>
      </c>
      <c r="B379" s="50" t="s">
        <v>3037</v>
      </c>
    </row>
    <row r="380" spans="1:2" ht="13" x14ac:dyDescent="0.3">
      <c r="A380" s="47" t="s">
        <v>3038</v>
      </c>
      <c r="B380" s="48" t="s">
        <v>3039</v>
      </c>
    </row>
    <row r="381" spans="1:2" ht="13" x14ac:dyDescent="0.3">
      <c r="A381" s="49" t="s">
        <v>3040</v>
      </c>
      <c r="B381" s="50" t="s">
        <v>3041</v>
      </c>
    </row>
    <row r="382" spans="1:2" ht="13" x14ac:dyDescent="0.3">
      <c r="A382" s="47" t="s">
        <v>3042</v>
      </c>
      <c r="B382" s="48" t="s">
        <v>3043</v>
      </c>
    </row>
    <row r="383" spans="1:2" ht="13" x14ac:dyDescent="0.3">
      <c r="A383" s="49" t="s">
        <v>3044</v>
      </c>
      <c r="B383" s="50" t="s">
        <v>3045</v>
      </c>
    </row>
    <row r="384" spans="1:2" ht="13" x14ac:dyDescent="0.3">
      <c r="A384" s="47" t="s">
        <v>3046</v>
      </c>
      <c r="B384" s="48" t="s">
        <v>3047</v>
      </c>
    </row>
    <row r="385" spans="1:2" ht="13" x14ac:dyDescent="0.3">
      <c r="A385" s="49" t="s">
        <v>3048</v>
      </c>
      <c r="B385" s="50" t="s">
        <v>3049</v>
      </c>
    </row>
    <row r="386" spans="1:2" ht="13" x14ac:dyDescent="0.3">
      <c r="A386" s="47" t="s">
        <v>3050</v>
      </c>
      <c r="B386" s="48" t="s">
        <v>3051</v>
      </c>
    </row>
    <row r="387" spans="1:2" ht="13" x14ac:dyDescent="0.3">
      <c r="A387" s="49" t="s">
        <v>3052</v>
      </c>
      <c r="B387" s="50" t="s">
        <v>3053</v>
      </c>
    </row>
    <row r="388" spans="1:2" ht="13" x14ac:dyDescent="0.3">
      <c r="A388" s="47" t="s">
        <v>3054</v>
      </c>
      <c r="B388" s="48" t="s">
        <v>3055</v>
      </c>
    </row>
    <row r="389" spans="1:2" ht="13" x14ac:dyDescent="0.3">
      <c r="A389" s="49" t="s">
        <v>3056</v>
      </c>
      <c r="B389" s="50" t="s">
        <v>3057</v>
      </c>
    </row>
    <row r="390" spans="1:2" ht="13" x14ac:dyDescent="0.3">
      <c r="A390" s="47" t="s">
        <v>3058</v>
      </c>
      <c r="B390" s="48" t="s">
        <v>3059</v>
      </c>
    </row>
    <row r="391" spans="1:2" ht="13" x14ac:dyDescent="0.3">
      <c r="A391" s="49" t="s">
        <v>3060</v>
      </c>
      <c r="B391" s="50" t="s">
        <v>3061</v>
      </c>
    </row>
    <row r="392" spans="1:2" ht="13" x14ac:dyDescent="0.3">
      <c r="A392" s="47" t="s">
        <v>3062</v>
      </c>
      <c r="B392" s="48" t="s">
        <v>3063</v>
      </c>
    </row>
    <row r="393" spans="1:2" ht="13" x14ac:dyDescent="0.3">
      <c r="A393" s="49" t="s">
        <v>3064</v>
      </c>
      <c r="B393" s="50" t="s">
        <v>3065</v>
      </c>
    </row>
    <row r="394" spans="1:2" ht="13" x14ac:dyDescent="0.3">
      <c r="A394" s="47" t="s">
        <v>3066</v>
      </c>
      <c r="B394" s="48" t="s">
        <v>3067</v>
      </c>
    </row>
    <row r="395" spans="1:2" ht="13" x14ac:dyDescent="0.3">
      <c r="A395" s="49" t="s">
        <v>3068</v>
      </c>
      <c r="B395" s="50" t="s">
        <v>3069</v>
      </c>
    </row>
    <row r="396" spans="1:2" ht="13" x14ac:dyDescent="0.3">
      <c r="A396" s="47" t="s">
        <v>3070</v>
      </c>
      <c r="B396" s="48" t="s">
        <v>3071</v>
      </c>
    </row>
    <row r="397" spans="1:2" ht="13" x14ac:dyDescent="0.3">
      <c r="A397" s="49" t="s">
        <v>3072</v>
      </c>
      <c r="B397" s="50" t="s">
        <v>3073</v>
      </c>
    </row>
    <row r="398" spans="1:2" ht="13" x14ac:dyDescent="0.3">
      <c r="A398" s="47" t="s">
        <v>3074</v>
      </c>
      <c r="B398" s="48" t="s">
        <v>3075</v>
      </c>
    </row>
    <row r="399" spans="1:2" ht="13" x14ac:dyDescent="0.3">
      <c r="A399" s="49" t="s">
        <v>3076</v>
      </c>
      <c r="B399" s="50" t="s">
        <v>3077</v>
      </c>
    </row>
    <row r="400" spans="1:2" ht="13" x14ac:dyDescent="0.3">
      <c r="A400" s="47" t="s">
        <v>3078</v>
      </c>
      <c r="B400" s="48" t="s">
        <v>3079</v>
      </c>
    </row>
    <row r="401" spans="1:2" ht="13" x14ac:dyDescent="0.3">
      <c r="A401" s="49" t="s">
        <v>3080</v>
      </c>
      <c r="B401" s="50" t="s">
        <v>3081</v>
      </c>
    </row>
    <row r="402" spans="1:2" ht="13" x14ac:dyDescent="0.3">
      <c r="A402" s="47" t="s">
        <v>3082</v>
      </c>
      <c r="B402" s="48" t="s">
        <v>3083</v>
      </c>
    </row>
    <row r="403" spans="1:2" ht="13" x14ac:dyDescent="0.3">
      <c r="A403" s="49" t="s">
        <v>3084</v>
      </c>
      <c r="B403" s="50" t="s">
        <v>3085</v>
      </c>
    </row>
    <row r="404" spans="1:2" ht="13" x14ac:dyDescent="0.3">
      <c r="A404" s="47" t="s">
        <v>3086</v>
      </c>
      <c r="B404" s="48" t="s">
        <v>3087</v>
      </c>
    </row>
    <row r="405" spans="1:2" ht="13" x14ac:dyDescent="0.3">
      <c r="A405" s="49" t="s">
        <v>3088</v>
      </c>
      <c r="B405" s="50" t="s">
        <v>3089</v>
      </c>
    </row>
    <row r="406" spans="1:2" ht="13" x14ac:dyDescent="0.3">
      <c r="A406" s="47" t="s">
        <v>3090</v>
      </c>
      <c r="B406" s="48" t="s">
        <v>3091</v>
      </c>
    </row>
    <row r="407" spans="1:2" ht="13" x14ac:dyDescent="0.3">
      <c r="A407" s="49" t="s">
        <v>3092</v>
      </c>
      <c r="B407" s="50" t="s">
        <v>3093</v>
      </c>
    </row>
    <row r="408" spans="1:2" ht="13" x14ac:dyDescent="0.3">
      <c r="A408" s="47" t="s">
        <v>3094</v>
      </c>
      <c r="B408" s="48" t="s">
        <v>3095</v>
      </c>
    </row>
    <row r="409" spans="1:2" ht="13" x14ac:dyDescent="0.3">
      <c r="A409" s="49" t="s">
        <v>3096</v>
      </c>
      <c r="B409" s="50" t="s">
        <v>3097</v>
      </c>
    </row>
    <row r="410" spans="1:2" ht="13" x14ac:dyDescent="0.3">
      <c r="A410" s="47" t="s">
        <v>3098</v>
      </c>
      <c r="B410" s="48" t="s">
        <v>3099</v>
      </c>
    </row>
    <row r="411" spans="1:2" ht="13" x14ac:dyDescent="0.3">
      <c r="A411" s="49" t="s">
        <v>3100</v>
      </c>
      <c r="B411" s="50" t="s">
        <v>3101</v>
      </c>
    </row>
    <row r="412" spans="1:2" ht="13" x14ac:dyDescent="0.3">
      <c r="A412" s="47" t="s">
        <v>3102</v>
      </c>
      <c r="B412" s="48" t="s">
        <v>3103</v>
      </c>
    </row>
    <row r="413" spans="1:2" ht="13" x14ac:dyDescent="0.3">
      <c r="A413" s="49" t="s">
        <v>3104</v>
      </c>
      <c r="B413" s="50" t="s">
        <v>3105</v>
      </c>
    </row>
    <row r="414" spans="1:2" ht="13" x14ac:dyDescent="0.3">
      <c r="A414" s="47" t="s">
        <v>3106</v>
      </c>
      <c r="B414" s="48" t="s">
        <v>3107</v>
      </c>
    </row>
    <row r="415" spans="1:2" ht="13" x14ac:dyDescent="0.3">
      <c r="A415" s="49" t="s">
        <v>3108</v>
      </c>
      <c r="B415" s="50" t="s">
        <v>3109</v>
      </c>
    </row>
    <row r="416" spans="1:2" ht="13" x14ac:dyDescent="0.3">
      <c r="A416" s="47" t="s">
        <v>3110</v>
      </c>
      <c r="B416" s="48" t="s">
        <v>3111</v>
      </c>
    </row>
    <row r="417" spans="1:2" ht="13" x14ac:dyDescent="0.3">
      <c r="A417" s="49" t="s">
        <v>3112</v>
      </c>
      <c r="B417" s="50" t="s">
        <v>3113</v>
      </c>
    </row>
    <row r="418" spans="1:2" ht="13" x14ac:dyDescent="0.3">
      <c r="A418" s="47" t="s">
        <v>3114</v>
      </c>
      <c r="B418" s="48" t="s">
        <v>3115</v>
      </c>
    </row>
    <row r="419" spans="1:2" ht="13" x14ac:dyDescent="0.3">
      <c r="A419" s="49" t="s">
        <v>3116</v>
      </c>
      <c r="B419" s="50" t="s">
        <v>3117</v>
      </c>
    </row>
    <row r="420" spans="1:2" ht="13" x14ac:dyDescent="0.3">
      <c r="A420" s="47" t="s">
        <v>3118</v>
      </c>
      <c r="B420" s="48" t="s">
        <v>3119</v>
      </c>
    </row>
    <row r="421" spans="1:2" ht="13" x14ac:dyDescent="0.3">
      <c r="A421" s="49" t="s">
        <v>3120</v>
      </c>
      <c r="B421" s="50" t="s">
        <v>3121</v>
      </c>
    </row>
    <row r="422" spans="1:2" ht="13" x14ac:dyDescent="0.3">
      <c r="A422" s="47" t="s">
        <v>3122</v>
      </c>
      <c r="B422" s="48" t="s">
        <v>3123</v>
      </c>
    </row>
    <row r="423" spans="1:2" ht="13" x14ac:dyDescent="0.3">
      <c r="A423" s="49" t="s">
        <v>3124</v>
      </c>
      <c r="B423" s="50" t="s">
        <v>3125</v>
      </c>
    </row>
    <row r="424" spans="1:2" ht="13" x14ac:dyDescent="0.3">
      <c r="A424" s="47" t="s">
        <v>3126</v>
      </c>
      <c r="B424" s="48" t="s">
        <v>3127</v>
      </c>
    </row>
    <row r="425" spans="1:2" ht="13" x14ac:dyDescent="0.3">
      <c r="A425" s="49" t="s">
        <v>3128</v>
      </c>
      <c r="B425" s="50" t="s">
        <v>3129</v>
      </c>
    </row>
    <row r="426" spans="1:2" ht="13" x14ac:dyDescent="0.3">
      <c r="A426" s="47" t="s">
        <v>3130</v>
      </c>
      <c r="B426" s="48" t="s">
        <v>3131</v>
      </c>
    </row>
    <row r="427" spans="1:2" ht="13" x14ac:dyDescent="0.3">
      <c r="A427" s="49" t="s">
        <v>3132</v>
      </c>
      <c r="B427" s="50" t="s">
        <v>3133</v>
      </c>
    </row>
    <row r="428" spans="1:2" ht="13" x14ac:dyDescent="0.3">
      <c r="A428" s="47" t="s">
        <v>3134</v>
      </c>
      <c r="B428" s="48" t="s">
        <v>3135</v>
      </c>
    </row>
    <row r="429" spans="1:2" ht="13" x14ac:dyDescent="0.3">
      <c r="A429" s="49" t="s">
        <v>3136</v>
      </c>
      <c r="B429" s="50" t="s">
        <v>3137</v>
      </c>
    </row>
    <row r="430" spans="1:2" ht="13" x14ac:dyDescent="0.3">
      <c r="A430" s="47" t="s">
        <v>3138</v>
      </c>
      <c r="B430" s="48" t="s">
        <v>3139</v>
      </c>
    </row>
    <row r="431" spans="1:2" ht="13" x14ac:dyDescent="0.3">
      <c r="A431" s="49" t="s">
        <v>3140</v>
      </c>
      <c r="B431" s="50" t="s">
        <v>3141</v>
      </c>
    </row>
    <row r="432" spans="1:2" ht="13" x14ac:dyDescent="0.3">
      <c r="A432" s="47" t="s">
        <v>3142</v>
      </c>
      <c r="B432" s="48" t="s">
        <v>3143</v>
      </c>
    </row>
    <row r="433" spans="1:2" ht="13" x14ac:dyDescent="0.3">
      <c r="A433" s="49" t="s">
        <v>3144</v>
      </c>
      <c r="B433" s="50" t="s">
        <v>3145</v>
      </c>
    </row>
    <row r="434" spans="1:2" ht="13" x14ac:dyDescent="0.3">
      <c r="A434" s="47" t="s">
        <v>3146</v>
      </c>
      <c r="B434" s="48" t="s">
        <v>3147</v>
      </c>
    </row>
    <row r="435" spans="1:2" ht="13" x14ac:dyDescent="0.3">
      <c r="A435" s="49" t="s">
        <v>3148</v>
      </c>
      <c r="B435" s="50" t="s">
        <v>3149</v>
      </c>
    </row>
    <row r="436" spans="1:2" ht="13" x14ac:dyDescent="0.3">
      <c r="A436" s="47" t="s">
        <v>3150</v>
      </c>
      <c r="B436" s="48" t="s">
        <v>3151</v>
      </c>
    </row>
    <row r="437" spans="1:2" ht="13" x14ac:dyDescent="0.3">
      <c r="A437" s="49" t="s">
        <v>3152</v>
      </c>
      <c r="B437" s="50" t="s">
        <v>3153</v>
      </c>
    </row>
    <row r="438" spans="1:2" ht="13" x14ac:dyDescent="0.3">
      <c r="A438" s="47" t="s">
        <v>3154</v>
      </c>
      <c r="B438" s="48" t="s">
        <v>3155</v>
      </c>
    </row>
    <row r="439" spans="1:2" ht="13" x14ac:dyDescent="0.3">
      <c r="A439" s="49" t="s">
        <v>3156</v>
      </c>
      <c r="B439" s="50" t="s">
        <v>3157</v>
      </c>
    </row>
    <row r="440" spans="1:2" ht="13" x14ac:dyDescent="0.3">
      <c r="A440" s="47" t="s">
        <v>3158</v>
      </c>
      <c r="B440" s="48" t="s">
        <v>3159</v>
      </c>
    </row>
    <row r="441" spans="1:2" ht="13" x14ac:dyDescent="0.3">
      <c r="A441" s="49" t="s">
        <v>3160</v>
      </c>
      <c r="B441" s="50" t="s">
        <v>3161</v>
      </c>
    </row>
    <row r="442" spans="1:2" ht="13" x14ac:dyDescent="0.3">
      <c r="A442" s="47" t="s">
        <v>3162</v>
      </c>
      <c r="B442" s="48" t="s">
        <v>3163</v>
      </c>
    </row>
    <row r="443" spans="1:2" ht="13" x14ac:dyDescent="0.3">
      <c r="A443" s="49" t="s">
        <v>3164</v>
      </c>
      <c r="B443" s="50" t="s">
        <v>3165</v>
      </c>
    </row>
    <row r="444" spans="1:2" ht="13" x14ac:dyDescent="0.3">
      <c r="A444" s="47" t="s">
        <v>3166</v>
      </c>
      <c r="B444" s="48" t="s">
        <v>3167</v>
      </c>
    </row>
    <row r="445" spans="1:2" ht="13" x14ac:dyDescent="0.3">
      <c r="A445" s="49" t="s">
        <v>3168</v>
      </c>
      <c r="B445" s="50" t="s">
        <v>3169</v>
      </c>
    </row>
    <row r="446" spans="1:2" ht="13" x14ac:dyDescent="0.3">
      <c r="A446" s="47" t="s">
        <v>3170</v>
      </c>
      <c r="B446" s="48" t="s">
        <v>3171</v>
      </c>
    </row>
    <row r="447" spans="1:2" ht="13" x14ac:dyDescent="0.3">
      <c r="A447" s="49" t="s">
        <v>3172</v>
      </c>
      <c r="B447" s="50" t="s">
        <v>3173</v>
      </c>
    </row>
    <row r="448" spans="1:2" ht="13" x14ac:dyDescent="0.3">
      <c r="A448" s="47" t="s">
        <v>3174</v>
      </c>
      <c r="B448" s="48" t="s">
        <v>3175</v>
      </c>
    </row>
    <row r="449" spans="1:2" ht="13" x14ac:dyDescent="0.3">
      <c r="A449" s="49" t="s">
        <v>3176</v>
      </c>
      <c r="B449" s="50" t="s">
        <v>3177</v>
      </c>
    </row>
    <row r="450" spans="1:2" ht="13" x14ac:dyDescent="0.3">
      <c r="A450" s="47" t="s">
        <v>3178</v>
      </c>
      <c r="B450" s="48" t="s">
        <v>3179</v>
      </c>
    </row>
    <row r="451" spans="1:2" ht="13" x14ac:dyDescent="0.3">
      <c r="A451" s="49" t="s">
        <v>3180</v>
      </c>
      <c r="B451" s="50" t="s">
        <v>3181</v>
      </c>
    </row>
    <row r="452" spans="1:2" ht="13" x14ac:dyDescent="0.3">
      <c r="A452" s="47" t="s">
        <v>3182</v>
      </c>
      <c r="B452" s="48" t="s">
        <v>3183</v>
      </c>
    </row>
    <row r="453" spans="1:2" ht="13" x14ac:dyDescent="0.3">
      <c r="A453" s="49" t="s">
        <v>3184</v>
      </c>
      <c r="B453" s="50" t="s">
        <v>3185</v>
      </c>
    </row>
    <row r="454" spans="1:2" ht="13" x14ac:dyDescent="0.3">
      <c r="A454" s="47" t="s">
        <v>3186</v>
      </c>
      <c r="B454" s="48" t="s">
        <v>3187</v>
      </c>
    </row>
    <row r="455" spans="1:2" ht="13" x14ac:dyDescent="0.3">
      <c r="A455" s="49" t="s">
        <v>3188</v>
      </c>
      <c r="B455" s="50" t="s">
        <v>3189</v>
      </c>
    </row>
    <row r="456" spans="1:2" ht="13" x14ac:dyDescent="0.3">
      <c r="A456" s="47" t="s">
        <v>3190</v>
      </c>
      <c r="B456" s="48" t="s">
        <v>3191</v>
      </c>
    </row>
    <row r="457" spans="1:2" ht="13" x14ac:dyDescent="0.3">
      <c r="A457" s="49" t="s">
        <v>3192</v>
      </c>
      <c r="B457" s="50" t="s">
        <v>3193</v>
      </c>
    </row>
    <row r="458" spans="1:2" ht="13" x14ac:dyDescent="0.3">
      <c r="A458" s="47" t="s">
        <v>3194</v>
      </c>
      <c r="B458" s="48" t="s">
        <v>3195</v>
      </c>
    </row>
    <row r="459" spans="1:2" ht="13" x14ac:dyDescent="0.3">
      <c r="A459" s="49" t="s">
        <v>3196</v>
      </c>
      <c r="B459" s="50" t="s">
        <v>3197</v>
      </c>
    </row>
    <row r="460" spans="1:2" ht="13" x14ac:dyDescent="0.3">
      <c r="A460" s="47" t="s">
        <v>3198</v>
      </c>
      <c r="B460" s="48" t="s">
        <v>3199</v>
      </c>
    </row>
    <row r="461" spans="1:2" ht="13" x14ac:dyDescent="0.3">
      <c r="A461" s="49" t="s">
        <v>3200</v>
      </c>
      <c r="B461" s="50" t="s">
        <v>3201</v>
      </c>
    </row>
    <row r="462" spans="1:2" ht="13" x14ac:dyDescent="0.3">
      <c r="A462" s="47" t="s">
        <v>3202</v>
      </c>
      <c r="B462" s="48" t="s">
        <v>3203</v>
      </c>
    </row>
    <row r="463" spans="1:2" ht="13" x14ac:dyDescent="0.3">
      <c r="A463" s="49" t="s">
        <v>3204</v>
      </c>
      <c r="B463" s="50" t="s">
        <v>3205</v>
      </c>
    </row>
    <row r="464" spans="1:2" ht="13" x14ac:dyDescent="0.3">
      <c r="A464" s="47" t="s">
        <v>3206</v>
      </c>
      <c r="B464" s="48" t="s">
        <v>3207</v>
      </c>
    </row>
    <row r="465" spans="1:2" ht="13" x14ac:dyDescent="0.3">
      <c r="A465" s="49" t="s">
        <v>3208</v>
      </c>
      <c r="B465" s="50" t="s">
        <v>3209</v>
      </c>
    </row>
    <row r="466" spans="1:2" ht="13" x14ac:dyDescent="0.3">
      <c r="A466" s="47" t="s">
        <v>3210</v>
      </c>
      <c r="B466" s="48" t="s">
        <v>3211</v>
      </c>
    </row>
    <row r="467" spans="1:2" ht="13" x14ac:dyDescent="0.3">
      <c r="A467" s="49" t="s">
        <v>3212</v>
      </c>
      <c r="B467" s="50" t="s">
        <v>3213</v>
      </c>
    </row>
    <row r="468" spans="1:2" ht="13" x14ac:dyDescent="0.3">
      <c r="A468" s="47" t="s">
        <v>3214</v>
      </c>
      <c r="B468" s="48" t="s">
        <v>3215</v>
      </c>
    </row>
    <row r="469" spans="1:2" ht="13" x14ac:dyDescent="0.3">
      <c r="A469" s="49" t="s">
        <v>3216</v>
      </c>
      <c r="B469" s="50" t="s">
        <v>3217</v>
      </c>
    </row>
    <row r="470" spans="1:2" ht="13" x14ac:dyDescent="0.3">
      <c r="A470" s="47" t="s">
        <v>3218</v>
      </c>
      <c r="B470" s="48" t="s">
        <v>3219</v>
      </c>
    </row>
    <row r="471" spans="1:2" ht="13" x14ac:dyDescent="0.3">
      <c r="A471" s="49" t="s">
        <v>3220</v>
      </c>
      <c r="B471" s="50" t="s">
        <v>3221</v>
      </c>
    </row>
    <row r="472" spans="1:2" ht="13" x14ac:dyDescent="0.3">
      <c r="A472" s="47" t="s">
        <v>3222</v>
      </c>
      <c r="B472" s="48" t="s">
        <v>3223</v>
      </c>
    </row>
    <row r="473" spans="1:2" ht="13" x14ac:dyDescent="0.3">
      <c r="A473" s="49" t="s">
        <v>3224</v>
      </c>
      <c r="B473" s="50" t="s">
        <v>3225</v>
      </c>
    </row>
    <row r="474" spans="1:2" ht="13" x14ac:dyDescent="0.3">
      <c r="A474" s="47" t="s">
        <v>3226</v>
      </c>
      <c r="B474" s="48" t="s">
        <v>3227</v>
      </c>
    </row>
    <row r="475" spans="1:2" ht="13" x14ac:dyDescent="0.3">
      <c r="A475" s="49" t="s">
        <v>3228</v>
      </c>
      <c r="B475" s="50" t="s">
        <v>3229</v>
      </c>
    </row>
    <row r="476" spans="1:2" ht="13" x14ac:dyDescent="0.3">
      <c r="A476" s="47" t="s">
        <v>3230</v>
      </c>
      <c r="B476" s="48" t="s">
        <v>3231</v>
      </c>
    </row>
    <row r="477" spans="1:2" ht="13" x14ac:dyDescent="0.3">
      <c r="A477" s="49" t="s">
        <v>3232</v>
      </c>
      <c r="B477" s="50" t="s">
        <v>3233</v>
      </c>
    </row>
    <row r="478" spans="1:2" ht="13" x14ac:dyDescent="0.3">
      <c r="A478" s="47" t="s">
        <v>3234</v>
      </c>
      <c r="B478" s="48" t="s">
        <v>3235</v>
      </c>
    </row>
    <row r="479" spans="1:2" ht="13" x14ac:dyDescent="0.3">
      <c r="A479" s="49" t="s">
        <v>3236</v>
      </c>
      <c r="B479" s="50" t="s">
        <v>3237</v>
      </c>
    </row>
    <row r="480" spans="1:2" ht="13" x14ac:dyDescent="0.3">
      <c r="A480" s="47" t="s">
        <v>3238</v>
      </c>
      <c r="B480" s="48" t="s">
        <v>3239</v>
      </c>
    </row>
    <row r="481" spans="1:2" ht="13" x14ac:dyDescent="0.3">
      <c r="A481" s="49" t="s">
        <v>3240</v>
      </c>
      <c r="B481" s="50" t="s">
        <v>3241</v>
      </c>
    </row>
    <row r="482" spans="1:2" ht="13" x14ac:dyDescent="0.3">
      <c r="A482" s="47" t="s">
        <v>3242</v>
      </c>
      <c r="B482" s="48" t="s">
        <v>3243</v>
      </c>
    </row>
    <row r="483" spans="1:2" ht="13" x14ac:dyDescent="0.3">
      <c r="A483" s="49" t="s">
        <v>3244</v>
      </c>
      <c r="B483" s="50" t="s">
        <v>3245</v>
      </c>
    </row>
    <row r="484" spans="1:2" ht="13" x14ac:dyDescent="0.3">
      <c r="A484" s="47" t="s">
        <v>3246</v>
      </c>
      <c r="B484" s="48" t="s">
        <v>3247</v>
      </c>
    </row>
    <row r="485" spans="1:2" ht="13" x14ac:dyDescent="0.3">
      <c r="A485" s="49" t="s">
        <v>3248</v>
      </c>
      <c r="B485" s="50" t="s">
        <v>3249</v>
      </c>
    </row>
    <row r="486" spans="1:2" ht="13" x14ac:dyDescent="0.3">
      <c r="A486" s="47" t="s">
        <v>3250</v>
      </c>
      <c r="B486" s="48" t="s">
        <v>3251</v>
      </c>
    </row>
    <row r="487" spans="1:2" ht="13" x14ac:dyDescent="0.3">
      <c r="A487" s="49" t="s">
        <v>3252</v>
      </c>
      <c r="B487" s="50" t="s">
        <v>3253</v>
      </c>
    </row>
    <row r="488" spans="1:2" ht="13" x14ac:dyDescent="0.3">
      <c r="A488" s="47" t="s">
        <v>3254</v>
      </c>
      <c r="B488" s="48" t="s">
        <v>3255</v>
      </c>
    </row>
    <row r="489" spans="1:2" ht="13" x14ac:dyDescent="0.3">
      <c r="A489" s="49" t="s">
        <v>3256</v>
      </c>
      <c r="B489" s="50" t="s">
        <v>3257</v>
      </c>
    </row>
    <row r="490" spans="1:2" ht="13" x14ac:dyDescent="0.3">
      <c r="A490" s="47" t="s">
        <v>3258</v>
      </c>
      <c r="B490" s="48" t="s">
        <v>3259</v>
      </c>
    </row>
    <row r="491" spans="1:2" ht="13" x14ac:dyDescent="0.3">
      <c r="A491" s="49" t="s">
        <v>3260</v>
      </c>
      <c r="B491" s="50" t="s">
        <v>3261</v>
      </c>
    </row>
    <row r="492" spans="1:2" ht="13" x14ac:dyDescent="0.3">
      <c r="A492" s="47" t="s">
        <v>3262</v>
      </c>
      <c r="B492" s="48" t="s">
        <v>3263</v>
      </c>
    </row>
    <row r="493" spans="1:2" ht="13" x14ac:dyDescent="0.3">
      <c r="A493" s="49" t="s">
        <v>3264</v>
      </c>
      <c r="B493" s="50" t="s">
        <v>3265</v>
      </c>
    </row>
    <row r="494" spans="1:2" ht="13" x14ac:dyDescent="0.3">
      <c r="A494" s="47" t="s">
        <v>3266</v>
      </c>
      <c r="B494" s="48" t="s">
        <v>3267</v>
      </c>
    </row>
    <row r="495" spans="1:2" ht="13" x14ac:dyDescent="0.3">
      <c r="A495" s="49" t="s">
        <v>3268</v>
      </c>
      <c r="B495" s="50" t="s">
        <v>3269</v>
      </c>
    </row>
    <row r="496" spans="1:2" ht="13" x14ac:dyDescent="0.3">
      <c r="A496" s="47" t="s">
        <v>3270</v>
      </c>
      <c r="B496" s="48" t="s">
        <v>3271</v>
      </c>
    </row>
    <row r="497" spans="1:2" ht="13" x14ac:dyDescent="0.3">
      <c r="A497" s="49" t="s">
        <v>3272</v>
      </c>
      <c r="B497" s="50" t="s">
        <v>3273</v>
      </c>
    </row>
    <row r="498" spans="1:2" ht="13" x14ac:dyDescent="0.3">
      <c r="A498" s="47" t="s">
        <v>3274</v>
      </c>
      <c r="B498" s="48" t="s">
        <v>3275</v>
      </c>
    </row>
    <row r="499" spans="1:2" ht="13" x14ac:dyDescent="0.3">
      <c r="A499" s="49" t="s">
        <v>3276</v>
      </c>
      <c r="B499" s="50" t="s">
        <v>3277</v>
      </c>
    </row>
    <row r="500" spans="1:2" ht="13" x14ac:dyDescent="0.3">
      <c r="A500" s="47" t="s">
        <v>3278</v>
      </c>
      <c r="B500" s="48" t="s">
        <v>3279</v>
      </c>
    </row>
    <row r="501" spans="1:2" ht="13" x14ac:dyDescent="0.3">
      <c r="A501" s="49" t="s">
        <v>3280</v>
      </c>
      <c r="B501" s="50" t="s">
        <v>3281</v>
      </c>
    </row>
    <row r="502" spans="1:2" ht="13" x14ac:dyDescent="0.3">
      <c r="A502" s="47" t="s">
        <v>3282</v>
      </c>
      <c r="B502" s="48" t="s">
        <v>3283</v>
      </c>
    </row>
    <row r="503" spans="1:2" ht="13" x14ac:dyDescent="0.3">
      <c r="A503" s="49" t="s">
        <v>3284</v>
      </c>
      <c r="B503" s="50" t="s">
        <v>3285</v>
      </c>
    </row>
    <row r="504" spans="1:2" ht="13" x14ac:dyDescent="0.3">
      <c r="A504" s="47" t="s">
        <v>3286</v>
      </c>
      <c r="B504" s="48" t="s">
        <v>3287</v>
      </c>
    </row>
    <row r="505" spans="1:2" ht="13" x14ac:dyDescent="0.3">
      <c r="A505" s="49" t="s">
        <v>3288</v>
      </c>
      <c r="B505" s="50" t="s">
        <v>3289</v>
      </c>
    </row>
    <row r="506" spans="1:2" ht="13" x14ac:dyDescent="0.3">
      <c r="A506" s="47" t="s">
        <v>3290</v>
      </c>
      <c r="B506" s="48" t="s">
        <v>3291</v>
      </c>
    </row>
    <row r="507" spans="1:2" ht="13" x14ac:dyDescent="0.3">
      <c r="A507" s="49" t="s">
        <v>3292</v>
      </c>
      <c r="B507" s="50" t="s">
        <v>3293</v>
      </c>
    </row>
    <row r="508" spans="1:2" ht="13" x14ac:dyDescent="0.3">
      <c r="A508" s="47" t="s">
        <v>3294</v>
      </c>
      <c r="B508" s="48" t="s">
        <v>3295</v>
      </c>
    </row>
    <row r="509" spans="1:2" ht="13" x14ac:dyDescent="0.3">
      <c r="A509" s="49" t="s">
        <v>3296</v>
      </c>
      <c r="B509" s="50" t="s">
        <v>3297</v>
      </c>
    </row>
    <row r="510" spans="1:2" ht="13" x14ac:dyDescent="0.3">
      <c r="A510" s="47" t="s">
        <v>3298</v>
      </c>
      <c r="B510" s="48" t="s">
        <v>3299</v>
      </c>
    </row>
    <row r="511" spans="1:2" ht="13" x14ac:dyDescent="0.3">
      <c r="A511" s="49" t="s">
        <v>3300</v>
      </c>
      <c r="B511" s="50" t="s">
        <v>3301</v>
      </c>
    </row>
    <row r="512" spans="1:2" ht="13" x14ac:dyDescent="0.3">
      <c r="A512" s="47" t="s">
        <v>3302</v>
      </c>
      <c r="B512" s="48" t="s">
        <v>3303</v>
      </c>
    </row>
    <row r="513" spans="1:2" ht="13" x14ac:dyDescent="0.3">
      <c r="A513" s="49" t="s">
        <v>3304</v>
      </c>
      <c r="B513" s="50" t="s">
        <v>3305</v>
      </c>
    </row>
    <row r="514" spans="1:2" ht="13" x14ac:dyDescent="0.3">
      <c r="A514" s="47" t="s">
        <v>3306</v>
      </c>
      <c r="B514" s="48" t="s">
        <v>3307</v>
      </c>
    </row>
    <row r="515" spans="1:2" ht="13" x14ac:dyDescent="0.3">
      <c r="A515" s="49" t="s">
        <v>3308</v>
      </c>
      <c r="B515" s="50" t="s">
        <v>3309</v>
      </c>
    </row>
    <row r="516" spans="1:2" ht="13" x14ac:dyDescent="0.3">
      <c r="A516" s="47" t="s">
        <v>3310</v>
      </c>
      <c r="B516" s="48" t="s">
        <v>3311</v>
      </c>
    </row>
    <row r="517" spans="1:2" ht="13" x14ac:dyDescent="0.3">
      <c r="A517" s="49" t="s">
        <v>3312</v>
      </c>
      <c r="B517" s="50" t="s">
        <v>3313</v>
      </c>
    </row>
    <row r="518" spans="1:2" ht="13" x14ac:dyDescent="0.3">
      <c r="A518" s="47" t="s">
        <v>3314</v>
      </c>
      <c r="B518" s="48" t="s">
        <v>3315</v>
      </c>
    </row>
    <row r="519" spans="1:2" ht="13" x14ac:dyDescent="0.3">
      <c r="A519" s="49" t="s">
        <v>3316</v>
      </c>
      <c r="B519" s="50" t="s">
        <v>3317</v>
      </c>
    </row>
    <row r="520" spans="1:2" ht="13" x14ac:dyDescent="0.3">
      <c r="A520" s="47" t="s">
        <v>3318</v>
      </c>
      <c r="B520" s="48" t="s">
        <v>3319</v>
      </c>
    </row>
    <row r="521" spans="1:2" ht="13" x14ac:dyDescent="0.3">
      <c r="A521" s="49" t="s">
        <v>3320</v>
      </c>
      <c r="B521" s="50" t="s">
        <v>3321</v>
      </c>
    </row>
    <row r="522" spans="1:2" ht="13" x14ac:dyDescent="0.3">
      <c r="A522" s="47" t="s">
        <v>3322</v>
      </c>
      <c r="B522" s="48" t="s">
        <v>3323</v>
      </c>
    </row>
    <row r="523" spans="1:2" ht="13" x14ac:dyDescent="0.3">
      <c r="A523" s="49" t="s">
        <v>3324</v>
      </c>
      <c r="B523" s="50" t="s">
        <v>3325</v>
      </c>
    </row>
    <row r="524" spans="1:2" ht="13" x14ac:dyDescent="0.3">
      <c r="A524" s="47" t="s">
        <v>3326</v>
      </c>
      <c r="B524" s="48" t="s">
        <v>3327</v>
      </c>
    </row>
    <row r="525" spans="1:2" ht="13" x14ac:dyDescent="0.3">
      <c r="A525" s="49" t="s">
        <v>3328</v>
      </c>
      <c r="B525" s="50" t="s">
        <v>3329</v>
      </c>
    </row>
    <row r="526" spans="1:2" ht="13" x14ac:dyDescent="0.3">
      <c r="A526" s="47" t="s">
        <v>3330</v>
      </c>
      <c r="B526" s="48" t="s">
        <v>3331</v>
      </c>
    </row>
    <row r="527" spans="1:2" ht="13" x14ac:dyDescent="0.3">
      <c r="A527" s="49" t="s">
        <v>3332</v>
      </c>
      <c r="B527" s="50" t="s">
        <v>3333</v>
      </c>
    </row>
    <row r="528" spans="1:2" ht="13" x14ac:dyDescent="0.3">
      <c r="A528" s="47" t="s">
        <v>3334</v>
      </c>
      <c r="B528" s="48" t="s">
        <v>3335</v>
      </c>
    </row>
    <row r="529" spans="1:2" ht="13" x14ac:dyDescent="0.3">
      <c r="A529" s="49" t="s">
        <v>3336</v>
      </c>
      <c r="B529" s="50" t="s">
        <v>3337</v>
      </c>
    </row>
    <row r="530" spans="1:2" ht="13" x14ac:dyDescent="0.3">
      <c r="A530" s="47" t="s">
        <v>3338</v>
      </c>
      <c r="B530" s="48" t="s">
        <v>3339</v>
      </c>
    </row>
    <row r="531" spans="1:2" ht="13" x14ac:dyDescent="0.3">
      <c r="A531" s="49" t="s">
        <v>3340</v>
      </c>
      <c r="B531" s="50" t="s">
        <v>3341</v>
      </c>
    </row>
    <row r="532" spans="1:2" ht="13" x14ac:dyDescent="0.3">
      <c r="A532" s="47" t="s">
        <v>3342</v>
      </c>
      <c r="B532" s="48" t="s">
        <v>3343</v>
      </c>
    </row>
    <row r="533" spans="1:2" ht="13" x14ac:dyDescent="0.3">
      <c r="A533" s="49" t="s">
        <v>3344</v>
      </c>
      <c r="B533" s="50" t="s">
        <v>3345</v>
      </c>
    </row>
    <row r="534" spans="1:2" ht="13" x14ac:dyDescent="0.3">
      <c r="A534" s="47" t="s">
        <v>3346</v>
      </c>
      <c r="B534" s="48" t="s">
        <v>3347</v>
      </c>
    </row>
    <row r="535" spans="1:2" ht="13" x14ac:dyDescent="0.3">
      <c r="A535" s="49" t="s">
        <v>3348</v>
      </c>
      <c r="B535" s="50" t="s">
        <v>3349</v>
      </c>
    </row>
    <row r="536" spans="1:2" ht="13" x14ac:dyDescent="0.3">
      <c r="A536" s="47" t="s">
        <v>3350</v>
      </c>
      <c r="B536" s="48" t="s">
        <v>3351</v>
      </c>
    </row>
    <row r="537" spans="1:2" ht="13" x14ac:dyDescent="0.3">
      <c r="A537" s="49" t="s">
        <v>3352</v>
      </c>
      <c r="B537" s="50" t="s">
        <v>3353</v>
      </c>
    </row>
    <row r="538" spans="1:2" ht="13" x14ac:dyDescent="0.3">
      <c r="A538" s="47" t="s">
        <v>3354</v>
      </c>
      <c r="B538" s="48" t="s">
        <v>3355</v>
      </c>
    </row>
    <row r="539" spans="1:2" ht="13" x14ac:dyDescent="0.3">
      <c r="A539" s="49" t="s">
        <v>3356</v>
      </c>
      <c r="B539" s="50" t="s">
        <v>3357</v>
      </c>
    </row>
    <row r="540" spans="1:2" ht="13" x14ac:dyDescent="0.3">
      <c r="A540" s="47" t="s">
        <v>3358</v>
      </c>
      <c r="B540" s="48" t="s">
        <v>3359</v>
      </c>
    </row>
    <row r="541" spans="1:2" ht="13" x14ac:dyDescent="0.3">
      <c r="A541" s="49" t="s">
        <v>3360</v>
      </c>
      <c r="B541" s="50" t="s">
        <v>3361</v>
      </c>
    </row>
    <row r="542" spans="1:2" ht="13" x14ac:dyDescent="0.3">
      <c r="A542" s="47" t="s">
        <v>3362</v>
      </c>
      <c r="B542" s="48" t="s">
        <v>3363</v>
      </c>
    </row>
    <row r="543" spans="1:2" ht="13" x14ac:dyDescent="0.3">
      <c r="A543" s="49" t="s">
        <v>3364</v>
      </c>
      <c r="B543" s="50" t="s">
        <v>3365</v>
      </c>
    </row>
    <row r="544" spans="1:2" ht="13" x14ac:dyDescent="0.3">
      <c r="A544" s="47" t="s">
        <v>3366</v>
      </c>
      <c r="B544" s="48" t="s">
        <v>3367</v>
      </c>
    </row>
    <row r="545" spans="1:2" ht="13" x14ac:dyDescent="0.3">
      <c r="A545" s="49" t="s">
        <v>3368</v>
      </c>
      <c r="B545" s="50" t="s">
        <v>3369</v>
      </c>
    </row>
    <row r="546" spans="1:2" ht="13" x14ac:dyDescent="0.3">
      <c r="A546" s="47" t="s">
        <v>3370</v>
      </c>
      <c r="B546" s="48" t="s">
        <v>3371</v>
      </c>
    </row>
    <row r="547" spans="1:2" ht="13" x14ac:dyDescent="0.3">
      <c r="A547" s="49" t="s">
        <v>3372</v>
      </c>
      <c r="B547" s="50" t="s">
        <v>3373</v>
      </c>
    </row>
    <row r="548" spans="1:2" ht="13" x14ac:dyDescent="0.3">
      <c r="A548" s="47" t="s">
        <v>3374</v>
      </c>
      <c r="B548" s="48" t="s">
        <v>3375</v>
      </c>
    </row>
    <row r="549" spans="1:2" ht="13" x14ac:dyDescent="0.3">
      <c r="A549" s="49" t="s">
        <v>3376</v>
      </c>
      <c r="B549" s="50" t="s">
        <v>3377</v>
      </c>
    </row>
    <row r="550" spans="1:2" ht="13" x14ac:dyDescent="0.3">
      <c r="A550" s="47" t="s">
        <v>3378</v>
      </c>
      <c r="B550" s="48" t="s">
        <v>3379</v>
      </c>
    </row>
    <row r="551" spans="1:2" ht="13" x14ac:dyDescent="0.3">
      <c r="A551" s="49" t="s">
        <v>3380</v>
      </c>
      <c r="B551" s="50" t="s">
        <v>3381</v>
      </c>
    </row>
    <row r="552" spans="1:2" ht="13" x14ac:dyDescent="0.3">
      <c r="A552" s="47" t="s">
        <v>3382</v>
      </c>
      <c r="B552" s="48" t="s">
        <v>3383</v>
      </c>
    </row>
    <row r="553" spans="1:2" ht="13" x14ac:dyDescent="0.3">
      <c r="A553" s="49" t="s">
        <v>3384</v>
      </c>
      <c r="B553" s="50" t="s">
        <v>3385</v>
      </c>
    </row>
    <row r="554" spans="1:2" ht="13" x14ac:dyDescent="0.3">
      <c r="A554" s="47" t="s">
        <v>3386</v>
      </c>
      <c r="B554" s="48" t="s">
        <v>3387</v>
      </c>
    </row>
    <row r="555" spans="1:2" ht="13" x14ac:dyDescent="0.3">
      <c r="A555" s="49" t="s">
        <v>3388</v>
      </c>
      <c r="B555" s="50" t="s">
        <v>3389</v>
      </c>
    </row>
    <row r="556" spans="1:2" ht="13" x14ac:dyDescent="0.3">
      <c r="A556" s="47" t="s">
        <v>3390</v>
      </c>
      <c r="B556" s="48" t="s">
        <v>3391</v>
      </c>
    </row>
    <row r="557" spans="1:2" ht="13" x14ac:dyDescent="0.3">
      <c r="A557" s="49" t="s">
        <v>3392</v>
      </c>
      <c r="B557" s="50" t="s">
        <v>3393</v>
      </c>
    </row>
    <row r="558" spans="1:2" ht="13" x14ac:dyDescent="0.3">
      <c r="A558" s="47" t="s">
        <v>3394</v>
      </c>
      <c r="B558" s="48" t="s">
        <v>3395</v>
      </c>
    </row>
    <row r="559" spans="1:2" ht="13" x14ac:dyDescent="0.3">
      <c r="A559" s="49" t="s">
        <v>3396</v>
      </c>
      <c r="B559" s="50" t="s">
        <v>3397</v>
      </c>
    </row>
    <row r="560" spans="1:2" ht="13" x14ac:dyDescent="0.3">
      <c r="A560" s="47" t="s">
        <v>3398</v>
      </c>
      <c r="B560" s="48" t="s">
        <v>3399</v>
      </c>
    </row>
    <row r="561" spans="1:2" ht="13" x14ac:dyDescent="0.3">
      <c r="A561" s="49" t="s">
        <v>3400</v>
      </c>
      <c r="B561" s="50" t="s">
        <v>3401</v>
      </c>
    </row>
    <row r="562" spans="1:2" ht="13" x14ac:dyDescent="0.3">
      <c r="A562" s="47" t="s">
        <v>3402</v>
      </c>
      <c r="B562" s="48" t="s">
        <v>3403</v>
      </c>
    </row>
    <row r="563" spans="1:2" ht="13" x14ac:dyDescent="0.3">
      <c r="A563" s="49" t="s">
        <v>3404</v>
      </c>
      <c r="B563" s="50" t="s">
        <v>3405</v>
      </c>
    </row>
    <row r="564" spans="1:2" ht="13" x14ac:dyDescent="0.3">
      <c r="A564" s="47" t="s">
        <v>3406</v>
      </c>
      <c r="B564" s="48" t="s">
        <v>3407</v>
      </c>
    </row>
    <row r="565" spans="1:2" ht="13" x14ac:dyDescent="0.3">
      <c r="A565" s="49" t="s">
        <v>3408</v>
      </c>
      <c r="B565" s="50" t="s">
        <v>3409</v>
      </c>
    </row>
    <row r="566" spans="1:2" ht="13" x14ac:dyDescent="0.3">
      <c r="A566" s="47" t="s">
        <v>3410</v>
      </c>
      <c r="B566" s="48" t="s">
        <v>3411</v>
      </c>
    </row>
    <row r="567" spans="1:2" ht="13" x14ac:dyDescent="0.3">
      <c r="A567" s="49" t="s">
        <v>3412</v>
      </c>
      <c r="B567" s="50" t="s">
        <v>3413</v>
      </c>
    </row>
    <row r="568" spans="1:2" ht="13" x14ac:dyDescent="0.3">
      <c r="A568" s="47" t="s">
        <v>3414</v>
      </c>
      <c r="B568" s="48" t="s">
        <v>3415</v>
      </c>
    </row>
    <row r="569" spans="1:2" ht="13" x14ac:dyDescent="0.3">
      <c r="A569" s="49" t="s">
        <v>3416</v>
      </c>
      <c r="B569" s="50" t="s">
        <v>3417</v>
      </c>
    </row>
    <row r="570" spans="1:2" ht="13" x14ac:dyDescent="0.3">
      <c r="A570" s="47" t="s">
        <v>3418</v>
      </c>
      <c r="B570" s="48" t="s">
        <v>3419</v>
      </c>
    </row>
    <row r="571" spans="1:2" ht="13" x14ac:dyDescent="0.3">
      <c r="A571" s="49" t="s">
        <v>3420</v>
      </c>
      <c r="B571" s="50" t="s">
        <v>3421</v>
      </c>
    </row>
    <row r="572" spans="1:2" ht="13" x14ac:dyDescent="0.3">
      <c r="A572" s="47" t="s">
        <v>3422</v>
      </c>
      <c r="B572" s="48" t="s">
        <v>3423</v>
      </c>
    </row>
    <row r="573" spans="1:2" ht="13" x14ac:dyDescent="0.3">
      <c r="A573" s="49" t="s">
        <v>3424</v>
      </c>
      <c r="B573" s="50" t="s">
        <v>3425</v>
      </c>
    </row>
    <row r="574" spans="1:2" ht="13" x14ac:dyDescent="0.3">
      <c r="A574" s="47" t="s">
        <v>3426</v>
      </c>
      <c r="B574" s="48" t="s">
        <v>3427</v>
      </c>
    </row>
    <row r="575" spans="1:2" ht="13" x14ac:dyDescent="0.3">
      <c r="A575" s="49" t="s">
        <v>3428</v>
      </c>
      <c r="B575" s="50" t="s">
        <v>3429</v>
      </c>
    </row>
    <row r="576" spans="1:2" ht="13" x14ac:dyDescent="0.3">
      <c r="A576" s="47" t="s">
        <v>3430</v>
      </c>
      <c r="B576" s="48" t="s">
        <v>3431</v>
      </c>
    </row>
    <row r="577" spans="1:2" ht="13" x14ac:dyDescent="0.3">
      <c r="A577" s="49" t="s">
        <v>3432</v>
      </c>
      <c r="B577" s="50" t="s">
        <v>3433</v>
      </c>
    </row>
    <row r="578" spans="1:2" ht="13" x14ac:dyDescent="0.3">
      <c r="A578" s="47" t="s">
        <v>3434</v>
      </c>
      <c r="B578" s="48" t="s">
        <v>3435</v>
      </c>
    </row>
    <row r="579" spans="1:2" ht="13" x14ac:dyDescent="0.3">
      <c r="A579" s="49" t="s">
        <v>3436</v>
      </c>
      <c r="B579" s="50" t="s">
        <v>3437</v>
      </c>
    </row>
    <row r="580" spans="1:2" ht="13" x14ac:dyDescent="0.3">
      <c r="A580" s="47" t="s">
        <v>3438</v>
      </c>
      <c r="B580" s="48" t="s">
        <v>3439</v>
      </c>
    </row>
    <row r="581" spans="1:2" ht="13" x14ac:dyDescent="0.3">
      <c r="A581" s="49" t="s">
        <v>3440</v>
      </c>
      <c r="B581" s="50" t="s">
        <v>3441</v>
      </c>
    </row>
    <row r="582" spans="1:2" ht="13" x14ac:dyDescent="0.3">
      <c r="A582" s="47" t="s">
        <v>3442</v>
      </c>
      <c r="B582" s="48" t="s">
        <v>3443</v>
      </c>
    </row>
    <row r="583" spans="1:2" ht="13" x14ac:dyDescent="0.3">
      <c r="A583" s="49" t="s">
        <v>3444</v>
      </c>
      <c r="B583" s="50" t="s">
        <v>3445</v>
      </c>
    </row>
    <row r="584" spans="1:2" ht="13" x14ac:dyDescent="0.3">
      <c r="A584" s="47" t="s">
        <v>3446</v>
      </c>
      <c r="B584" s="48" t="s">
        <v>3447</v>
      </c>
    </row>
    <row r="585" spans="1:2" ht="13" x14ac:dyDescent="0.3">
      <c r="A585" s="49" t="s">
        <v>3448</v>
      </c>
      <c r="B585" s="50" t="s">
        <v>3449</v>
      </c>
    </row>
    <row r="586" spans="1:2" ht="13" x14ac:dyDescent="0.3">
      <c r="A586" s="47" t="s">
        <v>3450</v>
      </c>
      <c r="B586" s="48" t="s">
        <v>3451</v>
      </c>
    </row>
    <row r="587" spans="1:2" ht="13" x14ac:dyDescent="0.3">
      <c r="A587" s="49" t="s">
        <v>3452</v>
      </c>
      <c r="B587" s="50" t="s">
        <v>3453</v>
      </c>
    </row>
    <row r="588" spans="1:2" ht="13" x14ac:dyDescent="0.3">
      <c r="A588" s="47" t="s">
        <v>3454</v>
      </c>
      <c r="B588" s="48" t="s">
        <v>3455</v>
      </c>
    </row>
    <row r="589" spans="1:2" ht="13" x14ac:dyDescent="0.3">
      <c r="A589" s="49" t="s">
        <v>3456</v>
      </c>
      <c r="B589" s="50" t="s">
        <v>3457</v>
      </c>
    </row>
    <row r="590" spans="1:2" ht="13" x14ac:dyDescent="0.3">
      <c r="A590" s="47" t="s">
        <v>3458</v>
      </c>
      <c r="B590" s="48" t="s">
        <v>3459</v>
      </c>
    </row>
    <row r="591" spans="1:2" ht="13" x14ac:dyDescent="0.3">
      <c r="A591" s="49" t="s">
        <v>3460</v>
      </c>
      <c r="B591" s="50" t="s">
        <v>3461</v>
      </c>
    </row>
    <row r="592" spans="1:2" ht="13" x14ac:dyDescent="0.3">
      <c r="A592" s="47" t="s">
        <v>3462</v>
      </c>
      <c r="B592" s="48" t="s">
        <v>3463</v>
      </c>
    </row>
    <row r="593" spans="1:2" ht="13" x14ac:dyDescent="0.3">
      <c r="A593" s="49" t="s">
        <v>3464</v>
      </c>
      <c r="B593" s="50" t="s">
        <v>3465</v>
      </c>
    </row>
    <row r="594" spans="1:2" ht="13" x14ac:dyDescent="0.3">
      <c r="A594" s="47" t="s">
        <v>3466</v>
      </c>
      <c r="B594" s="48" t="s">
        <v>3467</v>
      </c>
    </row>
    <row r="595" spans="1:2" ht="13" x14ac:dyDescent="0.3">
      <c r="A595" s="49" t="s">
        <v>3468</v>
      </c>
      <c r="B595" s="50" t="s">
        <v>3469</v>
      </c>
    </row>
    <row r="596" spans="1:2" ht="13" x14ac:dyDescent="0.3">
      <c r="A596" s="47" t="s">
        <v>3470</v>
      </c>
      <c r="B596" s="48" t="s">
        <v>3471</v>
      </c>
    </row>
    <row r="597" spans="1:2" ht="13" x14ac:dyDescent="0.3">
      <c r="A597" s="49" t="s">
        <v>3472</v>
      </c>
      <c r="B597" s="50" t="s">
        <v>3473</v>
      </c>
    </row>
    <row r="598" spans="1:2" ht="13" x14ac:dyDescent="0.3">
      <c r="A598" s="47" t="s">
        <v>3474</v>
      </c>
      <c r="B598" s="48" t="s">
        <v>3475</v>
      </c>
    </row>
    <row r="599" spans="1:2" ht="13" x14ac:dyDescent="0.3">
      <c r="A599" s="49" t="s">
        <v>3476</v>
      </c>
      <c r="B599" s="50" t="s">
        <v>3477</v>
      </c>
    </row>
    <row r="600" spans="1:2" ht="13" x14ac:dyDescent="0.3">
      <c r="A600" s="47" t="s">
        <v>3478</v>
      </c>
      <c r="B600" s="48" t="s">
        <v>3479</v>
      </c>
    </row>
    <row r="601" spans="1:2" ht="13" x14ac:dyDescent="0.3">
      <c r="A601" s="49" t="s">
        <v>3480</v>
      </c>
      <c r="B601" s="50" t="s">
        <v>3481</v>
      </c>
    </row>
    <row r="602" spans="1:2" ht="13" x14ac:dyDescent="0.3">
      <c r="A602" s="47" t="s">
        <v>3482</v>
      </c>
      <c r="B602" s="48" t="s">
        <v>3483</v>
      </c>
    </row>
    <row r="603" spans="1:2" ht="13" x14ac:dyDescent="0.3">
      <c r="A603" s="49" t="s">
        <v>3484</v>
      </c>
      <c r="B603" s="50" t="s">
        <v>3485</v>
      </c>
    </row>
    <row r="604" spans="1:2" ht="13" x14ac:dyDescent="0.3">
      <c r="A604" s="47" t="s">
        <v>3486</v>
      </c>
      <c r="B604" s="48" t="s">
        <v>3487</v>
      </c>
    </row>
    <row r="605" spans="1:2" ht="13" x14ac:dyDescent="0.3">
      <c r="A605" s="49" t="s">
        <v>3488</v>
      </c>
      <c r="B605" s="50" t="s">
        <v>3489</v>
      </c>
    </row>
    <row r="606" spans="1:2" ht="13" x14ac:dyDescent="0.3">
      <c r="A606" s="47" t="s">
        <v>3490</v>
      </c>
      <c r="B606" s="48" t="s">
        <v>3491</v>
      </c>
    </row>
    <row r="607" spans="1:2" ht="13" x14ac:dyDescent="0.3">
      <c r="A607" s="49" t="s">
        <v>3492</v>
      </c>
      <c r="B607" s="50" t="s">
        <v>3493</v>
      </c>
    </row>
    <row r="608" spans="1:2" ht="13" x14ac:dyDescent="0.3">
      <c r="A608" s="47" t="s">
        <v>3494</v>
      </c>
      <c r="B608" s="48" t="s">
        <v>3495</v>
      </c>
    </row>
    <row r="609" spans="1:2" ht="13" x14ac:dyDescent="0.3">
      <c r="A609" s="49" t="s">
        <v>3496</v>
      </c>
      <c r="B609" s="50" t="s">
        <v>3497</v>
      </c>
    </row>
    <row r="610" spans="1:2" ht="13" x14ac:dyDescent="0.3">
      <c r="A610" s="47" t="s">
        <v>3498</v>
      </c>
      <c r="B610" s="48" t="s">
        <v>3499</v>
      </c>
    </row>
    <row r="611" spans="1:2" ht="13" x14ac:dyDescent="0.3">
      <c r="A611" s="49" t="s">
        <v>3500</v>
      </c>
      <c r="B611" s="50" t="s">
        <v>3501</v>
      </c>
    </row>
    <row r="612" spans="1:2" ht="13" x14ac:dyDescent="0.3">
      <c r="A612" s="47" t="s">
        <v>3502</v>
      </c>
      <c r="B612" s="48" t="s">
        <v>3503</v>
      </c>
    </row>
    <row r="613" spans="1:2" ht="13" x14ac:dyDescent="0.3">
      <c r="A613" s="49" t="s">
        <v>3504</v>
      </c>
      <c r="B613" s="50" t="s">
        <v>3505</v>
      </c>
    </row>
    <row r="614" spans="1:2" ht="13" x14ac:dyDescent="0.3">
      <c r="A614" s="47" t="s">
        <v>3506</v>
      </c>
      <c r="B614" s="48" t="s">
        <v>3507</v>
      </c>
    </row>
    <row r="615" spans="1:2" ht="13" x14ac:dyDescent="0.3">
      <c r="A615" s="49" t="s">
        <v>3508</v>
      </c>
      <c r="B615" s="50" t="s">
        <v>3509</v>
      </c>
    </row>
    <row r="616" spans="1:2" ht="13" x14ac:dyDescent="0.3">
      <c r="A616" s="47" t="s">
        <v>3510</v>
      </c>
      <c r="B616" s="48" t="s">
        <v>3511</v>
      </c>
    </row>
    <row r="617" spans="1:2" ht="13" x14ac:dyDescent="0.3">
      <c r="A617" s="49" t="s">
        <v>3512</v>
      </c>
      <c r="B617" s="50" t="s">
        <v>3513</v>
      </c>
    </row>
    <row r="618" spans="1:2" ht="13" x14ac:dyDescent="0.3">
      <c r="A618" s="47" t="s">
        <v>3514</v>
      </c>
      <c r="B618" s="48" t="s">
        <v>3515</v>
      </c>
    </row>
    <row r="619" spans="1:2" ht="13" x14ac:dyDescent="0.3">
      <c r="A619" s="49" t="s">
        <v>3516</v>
      </c>
      <c r="B619" s="50" t="s">
        <v>3517</v>
      </c>
    </row>
    <row r="620" spans="1:2" ht="13" x14ac:dyDescent="0.3">
      <c r="A620" s="47" t="s">
        <v>3518</v>
      </c>
      <c r="B620" s="48" t="s">
        <v>3519</v>
      </c>
    </row>
    <row r="621" spans="1:2" ht="13" x14ac:dyDescent="0.3">
      <c r="A621" s="49" t="s">
        <v>3520</v>
      </c>
      <c r="B621" s="50" t="s">
        <v>3521</v>
      </c>
    </row>
    <row r="622" spans="1:2" ht="13" x14ac:dyDescent="0.3">
      <c r="A622" s="47" t="s">
        <v>3522</v>
      </c>
      <c r="B622" s="48" t="s">
        <v>3523</v>
      </c>
    </row>
    <row r="623" spans="1:2" ht="13" x14ac:dyDescent="0.3">
      <c r="A623" s="49" t="s">
        <v>3524</v>
      </c>
      <c r="B623" s="50" t="s">
        <v>3525</v>
      </c>
    </row>
    <row r="624" spans="1:2" ht="13" x14ac:dyDescent="0.3">
      <c r="A624" s="47" t="s">
        <v>3526</v>
      </c>
      <c r="B624" s="48" t="s">
        <v>3527</v>
      </c>
    </row>
    <row r="625" spans="1:2" ht="13" x14ac:dyDescent="0.3">
      <c r="A625" s="49" t="s">
        <v>3528</v>
      </c>
      <c r="B625" s="50" t="s">
        <v>3529</v>
      </c>
    </row>
    <row r="626" spans="1:2" ht="13" x14ac:dyDescent="0.3">
      <c r="A626" s="47" t="s">
        <v>3530</v>
      </c>
      <c r="B626" s="48" t="s">
        <v>3531</v>
      </c>
    </row>
    <row r="627" spans="1:2" ht="13" x14ac:dyDescent="0.3">
      <c r="A627" s="49" t="s">
        <v>3532</v>
      </c>
      <c r="B627" s="50" t="s">
        <v>3533</v>
      </c>
    </row>
    <row r="628" spans="1:2" ht="13" x14ac:dyDescent="0.3">
      <c r="A628" s="47" t="s">
        <v>3534</v>
      </c>
      <c r="B628" s="48" t="s">
        <v>3535</v>
      </c>
    </row>
    <row r="629" spans="1:2" ht="13" x14ac:dyDescent="0.3">
      <c r="A629" s="49" t="s">
        <v>3536</v>
      </c>
      <c r="B629" s="50" t="s">
        <v>3537</v>
      </c>
    </row>
    <row r="630" spans="1:2" ht="13" x14ac:dyDescent="0.3">
      <c r="A630" s="47" t="s">
        <v>3538</v>
      </c>
      <c r="B630" s="48" t="s">
        <v>3539</v>
      </c>
    </row>
    <row r="631" spans="1:2" ht="13" x14ac:dyDescent="0.3">
      <c r="A631" s="49" t="s">
        <v>3540</v>
      </c>
      <c r="B631" s="50" t="s">
        <v>3541</v>
      </c>
    </row>
    <row r="632" spans="1:2" ht="13" x14ac:dyDescent="0.3">
      <c r="A632" s="47" t="s">
        <v>3542</v>
      </c>
      <c r="B632" s="48" t="s">
        <v>3543</v>
      </c>
    </row>
    <row r="633" spans="1:2" ht="13" x14ac:dyDescent="0.3">
      <c r="A633" s="49" t="s">
        <v>3544</v>
      </c>
      <c r="B633" s="50" t="s">
        <v>3545</v>
      </c>
    </row>
    <row r="634" spans="1:2" ht="13" x14ac:dyDescent="0.3">
      <c r="A634" s="47" t="s">
        <v>3546</v>
      </c>
      <c r="B634" s="48" t="s">
        <v>3547</v>
      </c>
    </row>
    <row r="635" spans="1:2" ht="13" x14ac:dyDescent="0.3">
      <c r="A635" s="49" t="s">
        <v>3548</v>
      </c>
      <c r="B635" s="50" t="s">
        <v>3549</v>
      </c>
    </row>
    <row r="636" spans="1:2" ht="13" x14ac:dyDescent="0.3">
      <c r="A636" s="47" t="s">
        <v>3550</v>
      </c>
      <c r="B636" s="48" t="s">
        <v>3551</v>
      </c>
    </row>
    <row r="637" spans="1:2" ht="13" x14ac:dyDescent="0.3">
      <c r="A637" s="49" t="s">
        <v>3552</v>
      </c>
      <c r="B637" s="50" t="s">
        <v>3553</v>
      </c>
    </row>
    <row r="638" spans="1:2" ht="13" x14ac:dyDescent="0.3">
      <c r="A638" s="47" t="s">
        <v>3554</v>
      </c>
      <c r="B638" s="48" t="s">
        <v>3555</v>
      </c>
    </row>
    <row r="639" spans="1:2" ht="13" x14ac:dyDescent="0.3">
      <c r="A639" s="49" t="s">
        <v>3556</v>
      </c>
      <c r="B639" s="50" t="s">
        <v>3557</v>
      </c>
    </row>
    <row r="640" spans="1:2" ht="13" x14ac:dyDescent="0.3">
      <c r="A640" s="47" t="s">
        <v>3558</v>
      </c>
      <c r="B640" s="48" t="s">
        <v>3559</v>
      </c>
    </row>
    <row r="641" spans="1:2" ht="13" x14ac:dyDescent="0.3">
      <c r="A641" s="49" t="s">
        <v>3560</v>
      </c>
      <c r="B641" s="50" t="s">
        <v>3561</v>
      </c>
    </row>
    <row r="642" spans="1:2" ht="13" x14ac:dyDescent="0.3">
      <c r="A642" s="47" t="s">
        <v>3562</v>
      </c>
      <c r="B642" s="48" t="s">
        <v>3563</v>
      </c>
    </row>
    <row r="643" spans="1:2" ht="13" x14ac:dyDescent="0.3">
      <c r="A643" s="49" t="s">
        <v>3564</v>
      </c>
      <c r="B643" s="50" t="s">
        <v>3565</v>
      </c>
    </row>
    <row r="644" spans="1:2" ht="13" x14ac:dyDescent="0.3">
      <c r="A644" s="47" t="s">
        <v>3566</v>
      </c>
      <c r="B644" s="48" t="s">
        <v>3567</v>
      </c>
    </row>
    <row r="645" spans="1:2" ht="13" x14ac:dyDescent="0.3">
      <c r="A645" s="49" t="s">
        <v>3568</v>
      </c>
      <c r="B645" s="50" t="s">
        <v>3569</v>
      </c>
    </row>
    <row r="646" spans="1:2" ht="13" x14ac:dyDescent="0.3">
      <c r="A646" s="47" t="s">
        <v>3570</v>
      </c>
      <c r="B646" s="48" t="s">
        <v>3571</v>
      </c>
    </row>
    <row r="647" spans="1:2" ht="13" x14ac:dyDescent="0.3">
      <c r="A647" s="49" t="s">
        <v>3572</v>
      </c>
      <c r="B647" s="50" t="s">
        <v>3573</v>
      </c>
    </row>
    <row r="648" spans="1:2" ht="13" x14ac:dyDescent="0.3">
      <c r="A648" s="47" t="s">
        <v>3574</v>
      </c>
      <c r="B648" s="48" t="s">
        <v>3575</v>
      </c>
    </row>
    <row r="649" spans="1:2" ht="13" x14ac:dyDescent="0.3">
      <c r="A649" s="49" t="s">
        <v>3576</v>
      </c>
      <c r="B649" s="50" t="s">
        <v>3577</v>
      </c>
    </row>
    <row r="650" spans="1:2" ht="13" x14ac:dyDescent="0.3">
      <c r="A650" s="47" t="s">
        <v>3578</v>
      </c>
      <c r="B650" s="48" t="s">
        <v>3579</v>
      </c>
    </row>
    <row r="651" spans="1:2" ht="13" x14ac:dyDescent="0.3">
      <c r="A651" s="49" t="s">
        <v>3580</v>
      </c>
      <c r="B651" s="50" t="s">
        <v>3581</v>
      </c>
    </row>
    <row r="652" spans="1:2" ht="13" x14ac:dyDescent="0.3">
      <c r="A652" s="47" t="s">
        <v>3582</v>
      </c>
      <c r="B652" s="48" t="s">
        <v>3583</v>
      </c>
    </row>
    <row r="653" spans="1:2" ht="13" x14ac:dyDescent="0.3">
      <c r="A653" s="49" t="s">
        <v>3584</v>
      </c>
      <c r="B653" s="50" t="s">
        <v>3585</v>
      </c>
    </row>
    <row r="654" spans="1:2" ht="13" x14ac:dyDescent="0.3">
      <c r="A654" s="47" t="s">
        <v>3586</v>
      </c>
      <c r="B654" s="48" t="s">
        <v>3587</v>
      </c>
    </row>
    <row r="655" spans="1:2" ht="13" x14ac:dyDescent="0.3">
      <c r="A655" s="49" t="s">
        <v>3588</v>
      </c>
      <c r="B655" s="50" t="s">
        <v>3589</v>
      </c>
    </row>
    <row r="656" spans="1:2" ht="13" x14ac:dyDescent="0.3">
      <c r="A656" s="47" t="s">
        <v>3590</v>
      </c>
      <c r="B656" s="48" t="s">
        <v>3591</v>
      </c>
    </row>
    <row r="657" spans="1:2" ht="13" x14ac:dyDescent="0.3">
      <c r="A657" s="49" t="s">
        <v>3592</v>
      </c>
      <c r="B657" s="50" t="s">
        <v>3593</v>
      </c>
    </row>
    <row r="658" spans="1:2" ht="13" x14ac:dyDescent="0.3">
      <c r="A658" s="47" t="s">
        <v>3594</v>
      </c>
      <c r="B658" s="48" t="s">
        <v>3595</v>
      </c>
    </row>
    <row r="659" spans="1:2" ht="13" x14ac:dyDescent="0.3">
      <c r="A659" s="49" t="s">
        <v>3596</v>
      </c>
      <c r="B659" s="50" t="s">
        <v>3597</v>
      </c>
    </row>
    <row r="660" spans="1:2" ht="13" x14ac:dyDescent="0.3">
      <c r="A660" s="47" t="s">
        <v>3598</v>
      </c>
      <c r="B660" s="48" t="s">
        <v>3599</v>
      </c>
    </row>
    <row r="661" spans="1:2" ht="13" x14ac:dyDescent="0.3">
      <c r="A661" s="49" t="s">
        <v>3600</v>
      </c>
      <c r="B661" s="50" t="s">
        <v>2636</v>
      </c>
    </row>
    <row r="662" spans="1:2" ht="13" x14ac:dyDescent="0.3">
      <c r="A662" s="47" t="s">
        <v>3601</v>
      </c>
      <c r="B662" s="48" t="s">
        <v>3602</v>
      </c>
    </row>
    <row r="663" spans="1:2" ht="13" x14ac:dyDescent="0.3">
      <c r="A663" s="49" t="s">
        <v>3603</v>
      </c>
      <c r="B663" s="50" t="s">
        <v>3604</v>
      </c>
    </row>
    <row r="664" spans="1:2" ht="13" x14ac:dyDescent="0.3">
      <c r="A664" s="47" t="s">
        <v>3605</v>
      </c>
      <c r="B664" s="48" t="s">
        <v>3606</v>
      </c>
    </row>
    <row r="665" spans="1:2" ht="13" x14ac:dyDescent="0.3">
      <c r="A665" s="49" t="s">
        <v>3607</v>
      </c>
      <c r="B665" s="50" t="s">
        <v>3608</v>
      </c>
    </row>
    <row r="666" spans="1:2" ht="13" x14ac:dyDescent="0.3">
      <c r="A666" s="47" t="s">
        <v>3609</v>
      </c>
      <c r="B666" s="48" t="s">
        <v>3610</v>
      </c>
    </row>
    <row r="667" spans="1:2" ht="13" x14ac:dyDescent="0.3">
      <c r="A667" s="49" t="s">
        <v>3611</v>
      </c>
      <c r="B667" s="50" t="s">
        <v>3612</v>
      </c>
    </row>
    <row r="668" spans="1:2" ht="13" x14ac:dyDescent="0.3">
      <c r="A668" s="47" t="s">
        <v>3613</v>
      </c>
      <c r="B668" s="48" t="s">
        <v>3614</v>
      </c>
    </row>
    <row r="669" spans="1:2" ht="13" x14ac:dyDescent="0.3">
      <c r="A669" s="49" t="s">
        <v>3615</v>
      </c>
      <c r="B669" s="50" t="s">
        <v>3616</v>
      </c>
    </row>
    <row r="670" spans="1:2" ht="13" x14ac:dyDescent="0.3">
      <c r="A670" s="47" t="s">
        <v>3617</v>
      </c>
      <c r="B670" s="48" t="s">
        <v>3618</v>
      </c>
    </row>
    <row r="671" spans="1:2" ht="13" x14ac:dyDescent="0.3">
      <c r="A671" s="49" t="s">
        <v>3619</v>
      </c>
      <c r="B671" s="50" t="s">
        <v>3620</v>
      </c>
    </row>
    <row r="672" spans="1:2" ht="13" x14ac:dyDescent="0.3">
      <c r="A672" s="47" t="s">
        <v>3621</v>
      </c>
      <c r="B672" s="48" t="s">
        <v>3622</v>
      </c>
    </row>
    <row r="673" spans="1:2" ht="13" x14ac:dyDescent="0.3">
      <c r="A673" s="49" t="s">
        <v>3623</v>
      </c>
      <c r="B673" s="50" t="s">
        <v>3624</v>
      </c>
    </row>
    <row r="674" spans="1:2" ht="13" x14ac:dyDescent="0.3">
      <c r="A674" s="47" t="s">
        <v>3625</v>
      </c>
      <c r="B674" s="48" t="s">
        <v>3626</v>
      </c>
    </row>
    <row r="675" spans="1:2" ht="13" x14ac:dyDescent="0.3">
      <c r="A675" s="49" t="s">
        <v>3627</v>
      </c>
      <c r="B675" s="50" t="s">
        <v>3628</v>
      </c>
    </row>
    <row r="676" spans="1:2" ht="13" x14ac:dyDescent="0.3">
      <c r="A676" s="47" t="s">
        <v>3629</v>
      </c>
      <c r="B676" s="48" t="s">
        <v>3630</v>
      </c>
    </row>
    <row r="677" spans="1:2" ht="13" x14ac:dyDescent="0.3">
      <c r="A677" s="49" t="s">
        <v>3631</v>
      </c>
      <c r="B677" s="50" t="s">
        <v>3632</v>
      </c>
    </row>
    <row r="678" spans="1:2" ht="13" x14ac:dyDescent="0.3">
      <c r="A678" s="47" t="s">
        <v>3633</v>
      </c>
      <c r="B678" s="48" t="s">
        <v>3634</v>
      </c>
    </row>
    <row r="679" spans="1:2" ht="13" x14ac:dyDescent="0.3">
      <c r="A679" s="49" t="s">
        <v>3635</v>
      </c>
      <c r="B679" s="50" t="s">
        <v>3636</v>
      </c>
    </row>
    <row r="680" spans="1:2" ht="13" x14ac:dyDescent="0.3">
      <c r="A680" s="47" t="s">
        <v>3637</v>
      </c>
      <c r="B680" s="48" t="s">
        <v>3638</v>
      </c>
    </row>
    <row r="681" spans="1:2" ht="13" x14ac:dyDescent="0.3">
      <c r="A681" s="49" t="s">
        <v>3639</v>
      </c>
      <c r="B681" s="50" t="s">
        <v>3640</v>
      </c>
    </row>
    <row r="682" spans="1:2" ht="13" x14ac:dyDescent="0.3">
      <c r="A682" s="47" t="s">
        <v>3641</v>
      </c>
      <c r="B682" s="48" t="s">
        <v>3642</v>
      </c>
    </row>
    <row r="683" spans="1:2" ht="13" x14ac:dyDescent="0.3">
      <c r="A683" s="49" t="s">
        <v>3643</v>
      </c>
      <c r="B683" s="50" t="s">
        <v>3644</v>
      </c>
    </row>
    <row r="684" spans="1:2" ht="13" x14ac:dyDescent="0.3">
      <c r="A684" s="47" t="s">
        <v>3645</v>
      </c>
      <c r="B684" s="48" t="s">
        <v>3646</v>
      </c>
    </row>
    <row r="685" spans="1:2" ht="13" x14ac:dyDescent="0.3">
      <c r="A685" s="49" t="s">
        <v>3647</v>
      </c>
      <c r="B685" s="50" t="s">
        <v>3648</v>
      </c>
    </row>
    <row r="686" spans="1:2" ht="13" x14ac:dyDescent="0.3">
      <c r="A686" s="47" t="s">
        <v>3649</v>
      </c>
      <c r="B686" s="48" t="s">
        <v>3650</v>
      </c>
    </row>
    <row r="687" spans="1:2" ht="13" x14ac:dyDescent="0.3">
      <c r="A687" s="49" t="s">
        <v>3651</v>
      </c>
      <c r="B687" s="50" t="s">
        <v>3652</v>
      </c>
    </row>
    <row r="688" spans="1:2" ht="13" x14ac:dyDescent="0.3">
      <c r="A688" s="47" t="s">
        <v>3653</v>
      </c>
      <c r="B688" s="48" t="s">
        <v>3654</v>
      </c>
    </row>
    <row r="689" spans="1:2" ht="13" x14ac:dyDescent="0.3">
      <c r="A689" s="49" t="s">
        <v>3655</v>
      </c>
      <c r="B689" s="50" t="s">
        <v>3656</v>
      </c>
    </row>
    <row r="690" spans="1:2" ht="13" x14ac:dyDescent="0.3">
      <c r="A690" s="47" t="s">
        <v>3657</v>
      </c>
      <c r="B690" s="48" t="s">
        <v>3658</v>
      </c>
    </row>
    <row r="691" spans="1:2" ht="13" x14ac:dyDescent="0.3">
      <c r="A691" s="49" t="s">
        <v>3659</v>
      </c>
      <c r="B691" s="50" t="s">
        <v>3660</v>
      </c>
    </row>
    <row r="692" spans="1:2" ht="13" x14ac:dyDescent="0.3">
      <c r="A692" s="47" t="s">
        <v>3661</v>
      </c>
      <c r="B692" s="48" t="s">
        <v>3662</v>
      </c>
    </row>
    <row r="693" spans="1:2" ht="13" x14ac:dyDescent="0.3">
      <c r="A693" s="49" t="s">
        <v>3663</v>
      </c>
      <c r="B693" s="50" t="s">
        <v>3664</v>
      </c>
    </row>
    <row r="694" spans="1:2" ht="13" x14ac:dyDescent="0.3">
      <c r="A694" s="47" t="s">
        <v>3665</v>
      </c>
      <c r="B694" s="48" t="s">
        <v>3666</v>
      </c>
    </row>
    <row r="695" spans="1:2" ht="13" x14ac:dyDescent="0.3">
      <c r="A695" s="49" t="s">
        <v>3667</v>
      </c>
      <c r="B695" s="50" t="s">
        <v>3668</v>
      </c>
    </row>
    <row r="696" spans="1:2" ht="13" x14ac:dyDescent="0.3">
      <c r="A696" s="47" t="s">
        <v>3669</v>
      </c>
      <c r="B696" s="48" t="s">
        <v>3670</v>
      </c>
    </row>
    <row r="697" spans="1:2" ht="13" x14ac:dyDescent="0.3">
      <c r="A697" s="49" t="s">
        <v>3671</v>
      </c>
      <c r="B697" s="50" t="s">
        <v>3672</v>
      </c>
    </row>
    <row r="698" spans="1:2" ht="13" x14ac:dyDescent="0.3">
      <c r="A698" s="47" t="s">
        <v>3673</v>
      </c>
      <c r="B698" s="48" t="s">
        <v>3674</v>
      </c>
    </row>
    <row r="699" spans="1:2" ht="13" x14ac:dyDescent="0.3">
      <c r="A699" s="49" t="s">
        <v>3675</v>
      </c>
      <c r="B699" s="50" t="s">
        <v>3676</v>
      </c>
    </row>
    <row r="700" spans="1:2" ht="13" x14ac:dyDescent="0.3">
      <c r="A700" s="47" t="s">
        <v>3677</v>
      </c>
      <c r="B700" s="48" t="s">
        <v>3678</v>
      </c>
    </row>
    <row r="701" spans="1:2" ht="13" x14ac:dyDescent="0.3">
      <c r="A701" s="49" t="s">
        <v>3679</v>
      </c>
      <c r="B701" s="50" t="s">
        <v>3680</v>
      </c>
    </row>
    <row r="702" spans="1:2" ht="13" x14ac:dyDescent="0.3">
      <c r="A702" s="47" t="s">
        <v>3681</v>
      </c>
      <c r="B702" s="48" t="s">
        <v>3682</v>
      </c>
    </row>
    <row r="703" spans="1:2" ht="13" x14ac:dyDescent="0.3">
      <c r="A703" s="49" t="s">
        <v>3683</v>
      </c>
      <c r="B703" s="50" t="s">
        <v>3684</v>
      </c>
    </row>
    <row r="704" spans="1:2" ht="13" x14ac:dyDescent="0.3">
      <c r="A704" s="47" t="s">
        <v>3685</v>
      </c>
      <c r="B704" s="48" t="s">
        <v>3686</v>
      </c>
    </row>
    <row r="705" spans="1:2" ht="13" x14ac:dyDescent="0.3">
      <c r="A705" s="49" t="s">
        <v>3687</v>
      </c>
      <c r="B705" s="50" t="s">
        <v>3688</v>
      </c>
    </row>
    <row r="706" spans="1:2" ht="13" x14ac:dyDescent="0.3">
      <c r="A706" s="47" t="s">
        <v>3689</v>
      </c>
      <c r="B706" s="48" t="s">
        <v>3690</v>
      </c>
    </row>
    <row r="707" spans="1:2" ht="13" x14ac:dyDescent="0.3">
      <c r="A707" s="49" t="s">
        <v>3691</v>
      </c>
      <c r="B707" s="50" t="s">
        <v>3692</v>
      </c>
    </row>
    <row r="708" spans="1:2" ht="13" x14ac:dyDescent="0.3">
      <c r="A708" s="47" t="s">
        <v>3693</v>
      </c>
      <c r="B708" s="48" t="s">
        <v>3694</v>
      </c>
    </row>
    <row r="709" spans="1:2" ht="13" x14ac:dyDescent="0.3">
      <c r="A709" s="49" t="s">
        <v>3695</v>
      </c>
      <c r="B709" s="50" t="s">
        <v>3696</v>
      </c>
    </row>
    <row r="710" spans="1:2" ht="13" x14ac:dyDescent="0.3">
      <c r="A710" s="47" t="s">
        <v>3697</v>
      </c>
      <c r="B710" s="48" t="s">
        <v>3698</v>
      </c>
    </row>
    <row r="711" spans="1:2" ht="13" x14ac:dyDescent="0.3">
      <c r="A711" s="49" t="s">
        <v>3699</v>
      </c>
      <c r="B711" s="50" t="s">
        <v>3700</v>
      </c>
    </row>
    <row r="712" spans="1:2" ht="13" x14ac:dyDescent="0.3">
      <c r="A712" s="47" t="s">
        <v>3701</v>
      </c>
      <c r="B712" s="48" t="s">
        <v>3702</v>
      </c>
    </row>
    <row r="713" spans="1:2" ht="13" x14ac:dyDescent="0.3">
      <c r="A713" s="49" t="s">
        <v>3703</v>
      </c>
      <c r="B713" s="50" t="s">
        <v>3704</v>
      </c>
    </row>
    <row r="714" spans="1:2" ht="13" x14ac:dyDescent="0.3">
      <c r="A714" s="47" t="s">
        <v>3705</v>
      </c>
      <c r="B714" s="48" t="s">
        <v>3706</v>
      </c>
    </row>
    <row r="715" spans="1:2" ht="13" x14ac:dyDescent="0.3">
      <c r="A715" s="49" t="s">
        <v>3707</v>
      </c>
      <c r="B715" s="50" t="s">
        <v>3708</v>
      </c>
    </row>
    <row r="716" spans="1:2" ht="13" x14ac:dyDescent="0.3">
      <c r="A716" s="47" t="s">
        <v>3709</v>
      </c>
      <c r="B716" s="48" t="s">
        <v>3710</v>
      </c>
    </row>
    <row r="717" spans="1:2" ht="13" x14ac:dyDescent="0.3">
      <c r="A717" s="49" t="s">
        <v>3711</v>
      </c>
      <c r="B717" s="50" t="s">
        <v>3712</v>
      </c>
    </row>
    <row r="718" spans="1:2" ht="13" x14ac:dyDescent="0.3">
      <c r="A718" s="47" t="s">
        <v>3713</v>
      </c>
      <c r="B718" s="48" t="s">
        <v>3714</v>
      </c>
    </row>
    <row r="719" spans="1:2" ht="13" x14ac:dyDescent="0.3">
      <c r="A719" s="49" t="s">
        <v>3715</v>
      </c>
      <c r="B719" s="50" t="s">
        <v>3716</v>
      </c>
    </row>
    <row r="720" spans="1:2" ht="13" x14ac:dyDescent="0.3">
      <c r="A720" s="47" t="s">
        <v>3717</v>
      </c>
      <c r="B720" s="48" t="s">
        <v>3718</v>
      </c>
    </row>
    <row r="721" spans="1:2" ht="13" x14ac:dyDescent="0.3">
      <c r="A721" s="49" t="s">
        <v>3719</v>
      </c>
      <c r="B721" s="50" t="s">
        <v>3720</v>
      </c>
    </row>
    <row r="722" spans="1:2" ht="13" x14ac:dyDescent="0.3">
      <c r="A722" s="47" t="s">
        <v>3721</v>
      </c>
      <c r="B722" s="48" t="s">
        <v>3722</v>
      </c>
    </row>
    <row r="723" spans="1:2" ht="13" x14ac:dyDescent="0.3">
      <c r="A723" s="49" t="s">
        <v>3723</v>
      </c>
      <c r="B723" s="50" t="s">
        <v>3724</v>
      </c>
    </row>
    <row r="724" spans="1:2" ht="13" x14ac:dyDescent="0.3">
      <c r="A724" s="47" t="s">
        <v>3725</v>
      </c>
      <c r="B724" s="48" t="s">
        <v>3726</v>
      </c>
    </row>
    <row r="725" spans="1:2" ht="13" x14ac:dyDescent="0.3">
      <c r="A725" s="49" t="s">
        <v>3727</v>
      </c>
      <c r="B725" s="50" t="s">
        <v>3728</v>
      </c>
    </row>
    <row r="726" spans="1:2" ht="13" x14ac:dyDescent="0.3">
      <c r="A726" s="47" t="s">
        <v>3729</v>
      </c>
      <c r="B726" s="48" t="s">
        <v>3730</v>
      </c>
    </row>
    <row r="727" spans="1:2" ht="13" x14ac:dyDescent="0.3">
      <c r="A727" s="49" t="s">
        <v>3731</v>
      </c>
      <c r="B727" s="50" t="s">
        <v>3732</v>
      </c>
    </row>
    <row r="728" spans="1:2" ht="13" x14ac:dyDescent="0.3">
      <c r="A728" s="47" t="s">
        <v>3733</v>
      </c>
      <c r="B728" s="48" t="s">
        <v>3734</v>
      </c>
    </row>
    <row r="729" spans="1:2" ht="13" x14ac:dyDescent="0.3">
      <c r="A729" s="49" t="s">
        <v>3735</v>
      </c>
      <c r="B729" s="50" t="s">
        <v>3736</v>
      </c>
    </row>
    <row r="730" spans="1:2" ht="13" x14ac:dyDescent="0.3">
      <c r="A730" s="47" t="s">
        <v>3737</v>
      </c>
      <c r="B730" s="48" t="s">
        <v>3738</v>
      </c>
    </row>
    <row r="731" spans="1:2" ht="13" x14ac:dyDescent="0.3">
      <c r="A731" s="49" t="s">
        <v>3739</v>
      </c>
      <c r="B731" s="50" t="s">
        <v>3740</v>
      </c>
    </row>
    <row r="732" spans="1:2" ht="13" x14ac:dyDescent="0.3">
      <c r="A732" s="47" t="s">
        <v>3741</v>
      </c>
      <c r="B732" s="48" t="s">
        <v>3742</v>
      </c>
    </row>
    <row r="733" spans="1:2" ht="13" x14ac:dyDescent="0.3">
      <c r="A733" s="49" t="s">
        <v>3743</v>
      </c>
      <c r="B733" s="50" t="s">
        <v>3744</v>
      </c>
    </row>
    <row r="734" spans="1:2" ht="13" x14ac:dyDescent="0.3">
      <c r="A734" s="47" t="s">
        <v>3745</v>
      </c>
      <c r="B734" s="48" t="s">
        <v>3746</v>
      </c>
    </row>
    <row r="735" spans="1:2" ht="13" x14ac:dyDescent="0.3">
      <c r="A735" s="49" t="s">
        <v>3747</v>
      </c>
      <c r="B735" s="50" t="s">
        <v>3748</v>
      </c>
    </row>
    <row r="736" spans="1:2" ht="13" x14ac:dyDescent="0.3">
      <c r="A736" s="47" t="s">
        <v>3749</v>
      </c>
      <c r="B736" s="48" t="s">
        <v>3750</v>
      </c>
    </row>
    <row r="737" spans="1:2" ht="13" x14ac:dyDescent="0.3">
      <c r="A737" s="49" t="s">
        <v>3751</v>
      </c>
      <c r="B737" s="50" t="s">
        <v>3752</v>
      </c>
    </row>
    <row r="738" spans="1:2" ht="13" x14ac:dyDescent="0.3">
      <c r="A738" s="47" t="s">
        <v>3753</v>
      </c>
      <c r="B738" s="48" t="s">
        <v>3754</v>
      </c>
    </row>
    <row r="739" spans="1:2" ht="13" x14ac:dyDescent="0.3">
      <c r="A739" s="49" t="s">
        <v>3755</v>
      </c>
      <c r="B739" s="50" t="s">
        <v>3756</v>
      </c>
    </row>
    <row r="740" spans="1:2" ht="13" x14ac:dyDescent="0.3">
      <c r="A740" s="47" t="s">
        <v>3757</v>
      </c>
      <c r="B740" s="48" t="s">
        <v>3758</v>
      </c>
    </row>
    <row r="741" spans="1:2" ht="13" x14ac:dyDescent="0.3">
      <c r="A741" s="49" t="s">
        <v>3759</v>
      </c>
      <c r="B741" s="50" t="s">
        <v>3760</v>
      </c>
    </row>
    <row r="742" spans="1:2" ht="13" x14ac:dyDescent="0.3">
      <c r="A742" s="47" t="s">
        <v>3761</v>
      </c>
      <c r="B742" s="48" t="s">
        <v>3762</v>
      </c>
    </row>
    <row r="743" spans="1:2" ht="13" x14ac:dyDescent="0.3">
      <c r="A743" s="49" t="s">
        <v>3763</v>
      </c>
      <c r="B743" s="50" t="s">
        <v>3764</v>
      </c>
    </row>
    <row r="744" spans="1:2" ht="13" x14ac:dyDescent="0.3">
      <c r="A744" s="47" t="s">
        <v>3765</v>
      </c>
      <c r="B744" s="48" t="s">
        <v>3766</v>
      </c>
    </row>
    <row r="745" spans="1:2" ht="13" x14ac:dyDescent="0.3">
      <c r="A745" s="49" t="s">
        <v>3767</v>
      </c>
      <c r="B745" s="50" t="s">
        <v>3768</v>
      </c>
    </row>
    <row r="746" spans="1:2" ht="13" x14ac:dyDescent="0.3">
      <c r="A746" s="47" t="s">
        <v>3769</v>
      </c>
      <c r="B746" s="48" t="s">
        <v>3770</v>
      </c>
    </row>
    <row r="747" spans="1:2" ht="13" x14ac:dyDescent="0.3">
      <c r="A747" s="49" t="s">
        <v>3771</v>
      </c>
      <c r="B747" s="50" t="s">
        <v>3772</v>
      </c>
    </row>
    <row r="748" spans="1:2" ht="13" x14ac:dyDescent="0.3">
      <c r="A748" s="47" t="s">
        <v>3773</v>
      </c>
      <c r="B748" s="48" t="s">
        <v>3774</v>
      </c>
    </row>
    <row r="749" spans="1:2" ht="13" x14ac:dyDescent="0.3">
      <c r="A749" s="49" t="s">
        <v>3775</v>
      </c>
      <c r="B749" s="50" t="s">
        <v>3776</v>
      </c>
    </row>
    <row r="750" spans="1:2" ht="13" x14ac:dyDescent="0.3">
      <c r="A750" s="47" t="s">
        <v>3777</v>
      </c>
      <c r="B750" s="48" t="s">
        <v>3778</v>
      </c>
    </row>
    <row r="751" spans="1:2" ht="13" x14ac:dyDescent="0.3">
      <c r="A751" s="49" t="s">
        <v>3779</v>
      </c>
      <c r="B751" s="50" t="s">
        <v>3780</v>
      </c>
    </row>
    <row r="752" spans="1:2" ht="13" x14ac:dyDescent="0.3">
      <c r="A752" s="47" t="s">
        <v>3781</v>
      </c>
      <c r="B752" s="48" t="s">
        <v>3782</v>
      </c>
    </row>
    <row r="753" spans="1:2" ht="13" x14ac:dyDescent="0.3">
      <c r="A753" s="49" t="s">
        <v>3783</v>
      </c>
      <c r="B753" s="50" t="s">
        <v>3784</v>
      </c>
    </row>
    <row r="754" spans="1:2" ht="13" x14ac:dyDescent="0.3">
      <c r="A754" s="47" t="s">
        <v>3785</v>
      </c>
      <c r="B754" s="48" t="s">
        <v>3786</v>
      </c>
    </row>
    <row r="755" spans="1:2" ht="13" x14ac:dyDescent="0.3">
      <c r="A755" s="49" t="s">
        <v>3787</v>
      </c>
      <c r="B755" s="50" t="s">
        <v>3788</v>
      </c>
    </row>
    <row r="756" spans="1:2" ht="13" x14ac:dyDescent="0.3">
      <c r="A756" s="47" t="s">
        <v>3789</v>
      </c>
      <c r="B756" s="48" t="s">
        <v>3790</v>
      </c>
    </row>
    <row r="757" spans="1:2" ht="13" x14ac:dyDescent="0.3">
      <c r="A757" s="49" t="s">
        <v>3791</v>
      </c>
      <c r="B757" s="50" t="s">
        <v>3792</v>
      </c>
    </row>
    <row r="758" spans="1:2" ht="13" x14ac:dyDescent="0.3">
      <c r="A758" s="47" t="s">
        <v>3793</v>
      </c>
      <c r="B758" s="48" t="s">
        <v>3794</v>
      </c>
    </row>
    <row r="759" spans="1:2" ht="13" x14ac:dyDescent="0.3">
      <c r="A759" s="49" t="s">
        <v>3795</v>
      </c>
      <c r="B759" s="50" t="s">
        <v>3796</v>
      </c>
    </row>
    <row r="760" spans="1:2" ht="13" x14ac:dyDescent="0.3">
      <c r="A760" s="47" t="s">
        <v>3797</v>
      </c>
      <c r="B760" s="48" t="s">
        <v>3798</v>
      </c>
    </row>
    <row r="761" spans="1:2" ht="13" x14ac:dyDescent="0.3">
      <c r="A761" s="49" t="s">
        <v>3799</v>
      </c>
      <c r="B761" s="50" t="s">
        <v>3800</v>
      </c>
    </row>
    <row r="762" spans="1:2" ht="13" x14ac:dyDescent="0.3">
      <c r="A762" s="47" t="s">
        <v>3801</v>
      </c>
      <c r="B762" s="48" t="s">
        <v>3802</v>
      </c>
    </row>
    <row r="763" spans="1:2" ht="13" x14ac:dyDescent="0.3">
      <c r="A763" s="49" t="s">
        <v>3803</v>
      </c>
      <c r="B763" s="50" t="s">
        <v>3804</v>
      </c>
    </row>
    <row r="764" spans="1:2" ht="13" x14ac:dyDescent="0.3">
      <c r="A764" s="47" t="s">
        <v>3805</v>
      </c>
      <c r="B764" s="48" t="s">
        <v>3806</v>
      </c>
    </row>
    <row r="765" spans="1:2" ht="13" x14ac:dyDescent="0.3">
      <c r="A765" s="49" t="s">
        <v>3807</v>
      </c>
      <c r="B765" s="50" t="s">
        <v>3808</v>
      </c>
    </row>
    <row r="766" spans="1:2" ht="13" x14ac:dyDescent="0.3">
      <c r="A766" s="47" t="s">
        <v>3809</v>
      </c>
      <c r="B766" s="48" t="s">
        <v>3810</v>
      </c>
    </row>
    <row r="767" spans="1:2" ht="13" x14ac:dyDescent="0.3">
      <c r="A767" s="49" t="s">
        <v>3811</v>
      </c>
      <c r="B767" s="50" t="s">
        <v>3812</v>
      </c>
    </row>
    <row r="768" spans="1:2" ht="13" x14ac:dyDescent="0.3">
      <c r="A768" s="47" t="s">
        <v>3813</v>
      </c>
      <c r="B768" s="48" t="s">
        <v>3814</v>
      </c>
    </row>
    <row r="769" spans="1:2" ht="13" x14ac:dyDescent="0.3">
      <c r="A769" s="49" t="s">
        <v>3815</v>
      </c>
      <c r="B769" s="50" t="s">
        <v>3816</v>
      </c>
    </row>
    <row r="770" spans="1:2" ht="13" x14ac:dyDescent="0.3">
      <c r="A770" s="47" t="s">
        <v>3817</v>
      </c>
      <c r="B770" s="48" t="s">
        <v>3818</v>
      </c>
    </row>
    <row r="771" spans="1:2" ht="13" x14ac:dyDescent="0.3">
      <c r="A771" s="49" t="s">
        <v>3819</v>
      </c>
      <c r="B771" s="50" t="s">
        <v>3820</v>
      </c>
    </row>
    <row r="772" spans="1:2" ht="13" x14ac:dyDescent="0.3">
      <c r="A772" s="47" t="s">
        <v>3821</v>
      </c>
      <c r="B772" s="48" t="s">
        <v>3822</v>
      </c>
    </row>
    <row r="773" spans="1:2" ht="13" x14ac:dyDescent="0.3">
      <c r="A773" s="49" t="s">
        <v>3823</v>
      </c>
      <c r="B773" s="50" t="s">
        <v>3824</v>
      </c>
    </row>
    <row r="774" spans="1:2" ht="13" x14ac:dyDescent="0.3">
      <c r="A774" s="47" t="s">
        <v>3825</v>
      </c>
      <c r="B774" s="48" t="s">
        <v>3826</v>
      </c>
    </row>
    <row r="775" spans="1:2" ht="13" x14ac:dyDescent="0.3">
      <c r="A775" s="49" t="s">
        <v>3827</v>
      </c>
      <c r="B775" s="50" t="s">
        <v>3828</v>
      </c>
    </row>
    <row r="776" spans="1:2" ht="13" x14ac:dyDescent="0.3">
      <c r="A776" s="47" t="s">
        <v>3829</v>
      </c>
      <c r="B776" s="48" t="s">
        <v>3830</v>
      </c>
    </row>
    <row r="777" spans="1:2" ht="13" x14ac:dyDescent="0.3">
      <c r="A777" s="49" t="s">
        <v>3831</v>
      </c>
      <c r="B777" s="50" t="s">
        <v>3832</v>
      </c>
    </row>
    <row r="778" spans="1:2" ht="13" x14ac:dyDescent="0.3">
      <c r="A778" s="47" t="s">
        <v>3833</v>
      </c>
      <c r="B778" s="48" t="s">
        <v>3834</v>
      </c>
    </row>
    <row r="779" spans="1:2" ht="13" x14ac:dyDescent="0.3">
      <c r="A779" s="49" t="s">
        <v>3835</v>
      </c>
      <c r="B779" s="50" t="s">
        <v>3836</v>
      </c>
    </row>
    <row r="780" spans="1:2" ht="13" x14ac:dyDescent="0.3">
      <c r="A780" s="47" t="s">
        <v>3837</v>
      </c>
      <c r="B780" s="48" t="s">
        <v>3838</v>
      </c>
    </row>
    <row r="781" spans="1:2" ht="13" x14ac:dyDescent="0.3">
      <c r="A781" s="49" t="s">
        <v>3839</v>
      </c>
      <c r="B781" s="50" t="s">
        <v>3840</v>
      </c>
    </row>
    <row r="782" spans="1:2" ht="13" x14ac:dyDescent="0.3">
      <c r="A782" s="47" t="s">
        <v>3841</v>
      </c>
      <c r="B782" s="48" t="s">
        <v>3842</v>
      </c>
    </row>
    <row r="783" spans="1:2" ht="13" x14ac:dyDescent="0.3">
      <c r="A783" s="49" t="s">
        <v>3843</v>
      </c>
      <c r="B783" s="50" t="s">
        <v>3844</v>
      </c>
    </row>
    <row r="784" spans="1:2" ht="13" x14ac:dyDescent="0.3">
      <c r="A784" s="47" t="s">
        <v>3845</v>
      </c>
      <c r="B784" s="48" t="s">
        <v>3846</v>
      </c>
    </row>
    <row r="785" spans="1:2" ht="13" x14ac:dyDescent="0.3">
      <c r="A785" s="49" t="s">
        <v>3847</v>
      </c>
      <c r="B785" s="50" t="s">
        <v>3848</v>
      </c>
    </row>
    <row r="786" spans="1:2" ht="13" x14ac:dyDescent="0.3">
      <c r="A786" s="47" t="s">
        <v>3849</v>
      </c>
      <c r="B786" s="48" t="s">
        <v>3850</v>
      </c>
    </row>
    <row r="787" spans="1:2" ht="13" x14ac:dyDescent="0.3">
      <c r="A787" s="49" t="s">
        <v>3851</v>
      </c>
      <c r="B787" s="50" t="s">
        <v>3852</v>
      </c>
    </row>
    <row r="788" spans="1:2" ht="13" x14ac:dyDescent="0.3">
      <c r="A788" s="47" t="s">
        <v>3853</v>
      </c>
      <c r="B788" s="48" t="s">
        <v>3854</v>
      </c>
    </row>
    <row r="789" spans="1:2" ht="13" x14ac:dyDescent="0.3">
      <c r="A789" s="49" t="s">
        <v>3855</v>
      </c>
      <c r="B789" s="50" t="s">
        <v>3856</v>
      </c>
    </row>
    <row r="790" spans="1:2" ht="13" x14ac:dyDescent="0.3">
      <c r="A790" s="47" t="s">
        <v>3857</v>
      </c>
      <c r="B790" s="48" t="s">
        <v>3858</v>
      </c>
    </row>
    <row r="791" spans="1:2" ht="13" x14ac:dyDescent="0.3">
      <c r="A791" s="49" t="s">
        <v>3859</v>
      </c>
      <c r="B791" s="50" t="s">
        <v>3860</v>
      </c>
    </row>
    <row r="792" spans="1:2" ht="13" x14ac:dyDescent="0.3">
      <c r="A792" s="47" t="s">
        <v>3861</v>
      </c>
      <c r="B792" s="48" t="s">
        <v>3862</v>
      </c>
    </row>
    <row r="793" spans="1:2" ht="13" x14ac:dyDescent="0.3">
      <c r="A793" s="49" t="s">
        <v>3863</v>
      </c>
      <c r="B793" s="50" t="s">
        <v>3864</v>
      </c>
    </row>
    <row r="794" spans="1:2" ht="13" x14ac:dyDescent="0.3">
      <c r="A794" s="47" t="s">
        <v>3865</v>
      </c>
      <c r="B794" s="48" t="s">
        <v>3866</v>
      </c>
    </row>
    <row r="795" spans="1:2" ht="13" x14ac:dyDescent="0.3">
      <c r="A795" s="49" t="s">
        <v>3867</v>
      </c>
      <c r="B795" s="50" t="s">
        <v>3868</v>
      </c>
    </row>
    <row r="796" spans="1:2" ht="13" x14ac:dyDescent="0.3">
      <c r="A796" s="47" t="s">
        <v>3869</v>
      </c>
      <c r="B796" s="48" t="s">
        <v>3870</v>
      </c>
    </row>
    <row r="797" spans="1:2" ht="13" x14ac:dyDescent="0.3">
      <c r="A797" s="49" t="s">
        <v>3871</v>
      </c>
      <c r="B797" s="50" t="s">
        <v>3872</v>
      </c>
    </row>
    <row r="798" spans="1:2" ht="13" x14ac:dyDescent="0.3">
      <c r="A798" s="47" t="s">
        <v>3873</v>
      </c>
      <c r="B798" s="48" t="s">
        <v>3874</v>
      </c>
    </row>
    <row r="799" spans="1:2" ht="13" x14ac:dyDescent="0.3">
      <c r="A799" s="49" t="s">
        <v>3875</v>
      </c>
      <c r="B799" s="50" t="s">
        <v>3876</v>
      </c>
    </row>
    <row r="800" spans="1:2" ht="13" x14ac:dyDescent="0.3">
      <c r="A800" s="47" t="s">
        <v>3877</v>
      </c>
      <c r="B800" s="48" t="s">
        <v>3878</v>
      </c>
    </row>
    <row r="801" spans="1:2" ht="13" x14ac:dyDescent="0.3">
      <c r="A801" s="49" t="s">
        <v>3879</v>
      </c>
      <c r="B801" s="50" t="s">
        <v>3880</v>
      </c>
    </row>
    <row r="802" spans="1:2" ht="13" x14ac:dyDescent="0.3">
      <c r="A802" s="47" t="s">
        <v>3881</v>
      </c>
      <c r="B802" s="48" t="s">
        <v>3882</v>
      </c>
    </row>
    <row r="803" spans="1:2" ht="13" x14ac:dyDescent="0.3">
      <c r="A803" s="49" t="s">
        <v>3883</v>
      </c>
      <c r="B803" s="50" t="s">
        <v>3884</v>
      </c>
    </row>
    <row r="804" spans="1:2" ht="13" x14ac:dyDescent="0.3">
      <c r="A804" s="47" t="s">
        <v>3885</v>
      </c>
      <c r="B804" s="48" t="s">
        <v>3886</v>
      </c>
    </row>
    <row r="805" spans="1:2" ht="13" x14ac:dyDescent="0.3">
      <c r="A805" s="49" t="s">
        <v>3887</v>
      </c>
      <c r="B805" s="50" t="s">
        <v>3888</v>
      </c>
    </row>
    <row r="806" spans="1:2" ht="13" x14ac:dyDescent="0.3">
      <c r="A806" s="47" t="s">
        <v>3889</v>
      </c>
      <c r="B806" s="48" t="s">
        <v>3890</v>
      </c>
    </row>
    <row r="807" spans="1:2" ht="13" x14ac:dyDescent="0.3">
      <c r="A807" s="49" t="s">
        <v>3891</v>
      </c>
      <c r="B807" s="50" t="s">
        <v>3892</v>
      </c>
    </row>
    <row r="808" spans="1:2" ht="13" x14ac:dyDescent="0.3">
      <c r="A808" s="47" t="s">
        <v>3893</v>
      </c>
      <c r="B808" s="48" t="s">
        <v>3894</v>
      </c>
    </row>
    <row r="809" spans="1:2" ht="13" x14ac:dyDescent="0.3">
      <c r="A809" s="49" t="s">
        <v>3895</v>
      </c>
      <c r="B809" s="50" t="s">
        <v>3896</v>
      </c>
    </row>
    <row r="810" spans="1:2" ht="13" x14ac:dyDescent="0.3">
      <c r="A810" s="47" t="s">
        <v>3897</v>
      </c>
      <c r="B810" s="48" t="s">
        <v>3898</v>
      </c>
    </row>
    <row r="811" spans="1:2" ht="13" x14ac:dyDescent="0.3">
      <c r="A811" s="49" t="s">
        <v>3899</v>
      </c>
      <c r="B811" s="50" t="s">
        <v>3900</v>
      </c>
    </row>
    <row r="812" spans="1:2" ht="13" x14ac:dyDescent="0.3">
      <c r="A812" s="47" t="s">
        <v>3901</v>
      </c>
      <c r="B812" s="48" t="s">
        <v>3902</v>
      </c>
    </row>
    <row r="813" spans="1:2" ht="13" x14ac:dyDescent="0.3">
      <c r="A813" s="49" t="s">
        <v>3903</v>
      </c>
      <c r="B813" s="50" t="s">
        <v>3904</v>
      </c>
    </row>
    <row r="814" spans="1:2" ht="13" x14ac:dyDescent="0.3">
      <c r="A814" s="47" t="s">
        <v>3905</v>
      </c>
      <c r="B814" s="48" t="s">
        <v>3906</v>
      </c>
    </row>
    <row r="815" spans="1:2" ht="13" x14ac:dyDescent="0.3">
      <c r="A815" s="49" t="s">
        <v>3907</v>
      </c>
      <c r="B815" s="50" t="s">
        <v>3908</v>
      </c>
    </row>
    <row r="816" spans="1:2" ht="13" x14ac:dyDescent="0.3">
      <c r="A816" s="47" t="s">
        <v>3909</v>
      </c>
      <c r="B816" s="48" t="s">
        <v>3910</v>
      </c>
    </row>
    <row r="817" spans="1:2" ht="13" x14ac:dyDescent="0.3">
      <c r="A817" s="49" t="s">
        <v>3911</v>
      </c>
      <c r="B817" s="50" t="s">
        <v>3912</v>
      </c>
    </row>
    <row r="818" spans="1:2" ht="13" x14ac:dyDescent="0.3">
      <c r="A818" s="47" t="s">
        <v>3913</v>
      </c>
      <c r="B818" s="48" t="s">
        <v>3914</v>
      </c>
    </row>
    <row r="819" spans="1:2" ht="13" x14ac:dyDescent="0.3">
      <c r="A819" s="49" t="s">
        <v>3915</v>
      </c>
      <c r="B819" s="50" t="s">
        <v>3916</v>
      </c>
    </row>
    <row r="820" spans="1:2" ht="13" x14ac:dyDescent="0.3">
      <c r="A820" s="47" t="s">
        <v>3917</v>
      </c>
      <c r="B820" s="48" t="s">
        <v>3918</v>
      </c>
    </row>
    <row r="821" spans="1:2" ht="13" x14ac:dyDescent="0.3">
      <c r="A821" s="49" t="s">
        <v>3919</v>
      </c>
      <c r="B821" s="50" t="s">
        <v>3920</v>
      </c>
    </row>
    <row r="822" spans="1:2" ht="13" x14ac:dyDescent="0.3">
      <c r="A822" s="47" t="s">
        <v>3921</v>
      </c>
      <c r="B822" s="48" t="s">
        <v>3922</v>
      </c>
    </row>
    <row r="823" spans="1:2" ht="13" x14ac:dyDescent="0.3">
      <c r="A823" s="49" t="s">
        <v>3923</v>
      </c>
      <c r="B823" s="50" t="s">
        <v>3924</v>
      </c>
    </row>
    <row r="824" spans="1:2" ht="13" x14ac:dyDescent="0.3">
      <c r="A824" s="47" t="s">
        <v>3925</v>
      </c>
      <c r="B824" s="48" t="s">
        <v>3926</v>
      </c>
    </row>
    <row r="825" spans="1:2" ht="13" x14ac:dyDescent="0.3">
      <c r="A825" s="49" t="s">
        <v>3927</v>
      </c>
      <c r="B825" s="50" t="s">
        <v>3928</v>
      </c>
    </row>
    <row r="826" spans="1:2" ht="13" x14ac:dyDescent="0.3">
      <c r="A826" s="47" t="s">
        <v>3929</v>
      </c>
      <c r="B826" s="48" t="s">
        <v>3930</v>
      </c>
    </row>
    <row r="827" spans="1:2" ht="13" x14ac:dyDescent="0.3">
      <c r="A827" s="49" t="s">
        <v>3931</v>
      </c>
      <c r="B827" s="50" t="s">
        <v>3932</v>
      </c>
    </row>
    <row r="828" spans="1:2" ht="13" x14ac:dyDescent="0.3">
      <c r="A828" s="47" t="s">
        <v>3933</v>
      </c>
      <c r="B828" s="48" t="s">
        <v>3934</v>
      </c>
    </row>
    <row r="829" spans="1:2" ht="13" x14ac:dyDescent="0.3">
      <c r="A829" s="49" t="s">
        <v>3935</v>
      </c>
      <c r="B829" s="50" t="s">
        <v>3936</v>
      </c>
    </row>
    <row r="830" spans="1:2" ht="13" x14ac:dyDescent="0.3">
      <c r="A830" s="47" t="s">
        <v>3937</v>
      </c>
      <c r="B830" s="48" t="s">
        <v>2636</v>
      </c>
    </row>
    <row r="831" spans="1:2" ht="13" x14ac:dyDescent="0.3">
      <c r="A831" s="49" t="s">
        <v>3938</v>
      </c>
      <c r="B831" s="50" t="s">
        <v>3939</v>
      </c>
    </row>
    <row r="832" spans="1:2" ht="13" x14ac:dyDescent="0.3">
      <c r="A832" s="47" t="s">
        <v>3940</v>
      </c>
      <c r="B832" s="48" t="s">
        <v>3941</v>
      </c>
    </row>
    <row r="833" spans="1:2" ht="13" x14ac:dyDescent="0.3">
      <c r="A833" s="49" t="s">
        <v>3942</v>
      </c>
      <c r="B833" s="50" t="s">
        <v>3943</v>
      </c>
    </row>
    <row r="834" spans="1:2" ht="13" x14ac:dyDescent="0.3">
      <c r="A834" s="47" t="s">
        <v>3944</v>
      </c>
      <c r="B834" s="48" t="s">
        <v>3945</v>
      </c>
    </row>
    <row r="835" spans="1:2" ht="13" x14ac:dyDescent="0.3">
      <c r="A835" s="49" t="s">
        <v>3946</v>
      </c>
      <c r="B835" s="50" t="s">
        <v>3947</v>
      </c>
    </row>
    <row r="836" spans="1:2" ht="13" x14ac:dyDescent="0.3">
      <c r="A836" s="47" t="s">
        <v>3948</v>
      </c>
      <c r="B836" s="48" t="s">
        <v>3949</v>
      </c>
    </row>
    <row r="837" spans="1:2" ht="13" x14ac:dyDescent="0.3">
      <c r="A837" s="49" t="s">
        <v>3950</v>
      </c>
      <c r="B837" s="50" t="s">
        <v>3951</v>
      </c>
    </row>
    <row r="838" spans="1:2" ht="13" x14ac:dyDescent="0.3">
      <c r="A838" s="47" t="s">
        <v>3952</v>
      </c>
      <c r="B838" s="48" t="s">
        <v>3953</v>
      </c>
    </row>
    <row r="839" spans="1:2" ht="13" x14ac:dyDescent="0.3">
      <c r="A839" s="49" t="s">
        <v>3954</v>
      </c>
      <c r="B839" s="50" t="s">
        <v>3955</v>
      </c>
    </row>
    <row r="840" spans="1:2" ht="13" x14ac:dyDescent="0.3">
      <c r="A840" s="47" t="s">
        <v>3956</v>
      </c>
      <c r="B840" s="48" t="s">
        <v>3957</v>
      </c>
    </row>
    <row r="841" spans="1:2" ht="13" x14ac:dyDescent="0.3">
      <c r="A841" s="49" t="s">
        <v>3958</v>
      </c>
      <c r="B841" s="50" t="s">
        <v>3959</v>
      </c>
    </row>
    <row r="842" spans="1:2" ht="13" x14ac:dyDescent="0.3">
      <c r="A842" s="47" t="s">
        <v>3960</v>
      </c>
      <c r="B842" s="48" t="s">
        <v>3961</v>
      </c>
    </row>
    <row r="843" spans="1:2" ht="13" x14ac:dyDescent="0.3">
      <c r="A843" s="49" t="s">
        <v>3962</v>
      </c>
      <c r="B843" s="50" t="s">
        <v>3963</v>
      </c>
    </row>
    <row r="844" spans="1:2" ht="13" x14ac:dyDescent="0.3">
      <c r="A844" s="47" t="s">
        <v>3964</v>
      </c>
      <c r="B844" s="48" t="s">
        <v>3965</v>
      </c>
    </row>
    <row r="845" spans="1:2" ht="13" x14ac:dyDescent="0.3">
      <c r="A845" s="49" t="s">
        <v>3966</v>
      </c>
      <c r="B845" s="50" t="s">
        <v>3967</v>
      </c>
    </row>
    <row r="846" spans="1:2" ht="13" x14ac:dyDescent="0.3">
      <c r="A846" s="47" t="s">
        <v>3968</v>
      </c>
      <c r="B846" s="48" t="s">
        <v>3969</v>
      </c>
    </row>
    <row r="847" spans="1:2" ht="13" x14ac:dyDescent="0.3">
      <c r="A847" s="49" t="s">
        <v>3970</v>
      </c>
      <c r="B847" s="50" t="s">
        <v>3971</v>
      </c>
    </row>
    <row r="848" spans="1:2" ht="13" x14ac:dyDescent="0.3">
      <c r="A848" s="47" t="s">
        <v>3972</v>
      </c>
      <c r="B848" s="48" t="s">
        <v>3973</v>
      </c>
    </row>
    <row r="849" spans="1:2" ht="13" x14ac:dyDescent="0.3">
      <c r="A849" s="49" t="s">
        <v>3974</v>
      </c>
      <c r="B849" s="50" t="s">
        <v>3975</v>
      </c>
    </row>
    <row r="850" spans="1:2" ht="13" x14ac:dyDescent="0.3">
      <c r="A850" s="47" t="s">
        <v>3976</v>
      </c>
      <c r="B850" s="48" t="s">
        <v>3977</v>
      </c>
    </row>
    <row r="851" spans="1:2" ht="13" x14ac:dyDescent="0.3">
      <c r="A851" s="49" t="s">
        <v>3978</v>
      </c>
      <c r="B851" s="50" t="s">
        <v>3979</v>
      </c>
    </row>
    <row r="852" spans="1:2" ht="13" x14ac:dyDescent="0.3">
      <c r="A852" s="47" t="s">
        <v>3980</v>
      </c>
      <c r="B852" s="48" t="s">
        <v>3981</v>
      </c>
    </row>
    <row r="853" spans="1:2" ht="13" x14ac:dyDescent="0.3">
      <c r="A853" s="49" t="s">
        <v>3982</v>
      </c>
      <c r="B853" s="50" t="s">
        <v>3983</v>
      </c>
    </row>
    <row r="854" spans="1:2" ht="13" x14ac:dyDescent="0.3">
      <c r="A854" s="47" t="s">
        <v>3984</v>
      </c>
      <c r="B854" s="48" t="s">
        <v>3985</v>
      </c>
    </row>
    <row r="855" spans="1:2" ht="13" x14ac:dyDescent="0.3">
      <c r="A855" s="49" t="s">
        <v>3986</v>
      </c>
      <c r="B855" s="50" t="s">
        <v>3987</v>
      </c>
    </row>
    <row r="856" spans="1:2" ht="13" x14ac:dyDescent="0.3">
      <c r="A856" s="47" t="s">
        <v>3988</v>
      </c>
      <c r="B856" s="48" t="s">
        <v>3989</v>
      </c>
    </row>
    <row r="857" spans="1:2" ht="13" x14ac:dyDescent="0.3">
      <c r="A857" s="49" t="s">
        <v>3990</v>
      </c>
      <c r="B857" s="50" t="s">
        <v>3991</v>
      </c>
    </row>
    <row r="858" spans="1:2" ht="13" x14ac:dyDescent="0.3">
      <c r="A858" s="47" t="s">
        <v>3992</v>
      </c>
      <c r="B858" s="48" t="s">
        <v>3993</v>
      </c>
    </row>
    <row r="859" spans="1:2" ht="13" x14ac:dyDescent="0.3">
      <c r="A859" s="49" t="s">
        <v>3994</v>
      </c>
      <c r="B859" s="50" t="s">
        <v>3995</v>
      </c>
    </row>
    <row r="860" spans="1:2" ht="13" x14ac:dyDescent="0.3">
      <c r="A860" s="47" t="s">
        <v>3996</v>
      </c>
      <c r="B860" s="48" t="s">
        <v>3997</v>
      </c>
    </row>
    <row r="861" spans="1:2" ht="13" x14ac:dyDescent="0.3">
      <c r="A861" s="49" t="s">
        <v>3998</v>
      </c>
      <c r="B861" s="50" t="s">
        <v>3999</v>
      </c>
    </row>
    <row r="862" spans="1:2" ht="13" x14ac:dyDescent="0.3">
      <c r="A862" s="47" t="s">
        <v>4000</v>
      </c>
      <c r="B862" s="48" t="s">
        <v>4001</v>
      </c>
    </row>
    <row r="863" spans="1:2" ht="13" x14ac:dyDescent="0.3">
      <c r="A863" s="49" t="s">
        <v>4002</v>
      </c>
      <c r="B863" s="50" t="s">
        <v>4003</v>
      </c>
    </row>
    <row r="864" spans="1:2" ht="13" x14ac:dyDescent="0.3">
      <c r="A864" s="47" t="s">
        <v>4004</v>
      </c>
      <c r="B864" s="48" t="s">
        <v>4005</v>
      </c>
    </row>
    <row r="865" spans="1:2" ht="13" x14ac:dyDescent="0.3">
      <c r="A865" s="49" t="s">
        <v>4006</v>
      </c>
      <c r="B865" s="50" t="s">
        <v>4007</v>
      </c>
    </row>
    <row r="866" spans="1:2" ht="13" x14ac:dyDescent="0.3">
      <c r="A866" s="47" t="s">
        <v>4008</v>
      </c>
      <c r="B866" s="48" t="s">
        <v>4009</v>
      </c>
    </row>
    <row r="867" spans="1:2" ht="13" x14ac:dyDescent="0.3">
      <c r="A867" s="49" t="s">
        <v>4010</v>
      </c>
      <c r="B867" s="50" t="s">
        <v>4011</v>
      </c>
    </row>
    <row r="868" spans="1:2" ht="13" x14ac:dyDescent="0.3">
      <c r="A868" s="47" t="s">
        <v>4012</v>
      </c>
      <c r="B868" s="48" t="s">
        <v>4013</v>
      </c>
    </row>
    <row r="869" spans="1:2" ht="13" x14ac:dyDescent="0.3">
      <c r="A869" s="49" t="s">
        <v>4014</v>
      </c>
      <c r="B869" s="50" t="s">
        <v>4015</v>
      </c>
    </row>
    <row r="870" spans="1:2" ht="13" x14ac:dyDescent="0.3">
      <c r="A870" s="47" t="s">
        <v>4016</v>
      </c>
      <c r="B870" s="48" t="s">
        <v>4017</v>
      </c>
    </row>
    <row r="871" spans="1:2" ht="13" x14ac:dyDescent="0.3">
      <c r="A871" s="49" t="s">
        <v>4018</v>
      </c>
      <c r="B871" s="50" t="s">
        <v>4019</v>
      </c>
    </row>
    <row r="872" spans="1:2" ht="13" x14ac:dyDescent="0.3">
      <c r="A872" s="47" t="s">
        <v>4020</v>
      </c>
      <c r="B872" s="48" t="s">
        <v>4021</v>
      </c>
    </row>
    <row r="873" spans="1:2" ht="13" x14ac:dyDescent="0.3">
      <c r="A873" s="49" t="s">
        <v>4022</v>
      </c>
      <c r="B873" s="50" t="s">
        <v>4023</v>
      </c>
    </row>
    <row r="874" spans="1:2" ht="13" x14ac:dyDescent="0.3">
      <c r="A874" s="47" t="s">
        <v>4024</v>
      </c>
      <c r="B874" s="48" t="s">
        <v>4025</v>
      </c>
    </row>
    <row r="875" spans="1:2" ht="13" x14ac:dyDescent="0.3">
      <c r="A875" s="49" t="s">
        <v>4026</v>
      </c>
      <c r="B875" s="50" t="s">
        <v>4027</v>
      </c>
    </row>
    <row r="876" spans="1:2" ht="13" x14ac:dyDescent="0.3">
      <c r="A876" s="47" t="s">
        <v>4028</v>
      </c>
      <c r="B876" s="48" t="s">
        <v>4029</v>
      </c>
    </row>
    <row r="877" spans="1:2" ht="13" x14ac:dyDescent="0.3">
      <c r="A877" s="49" t="s">
        <v>4030</v>
      </c>
      <c r="B877" s="50" t="s">
        <v>4031</v>
      </c>
    </row>
    <row r="878" spans="1:2" ht="13" x14ac:dyDescent="0.3">
      <c r="A878" s="47" t="s">
        <v>4032</v>
      </c>
      <c r="B878" s="48" t="s">
        <v>4033</v>
      </c>
    </row>
    <row r="879" spans="1:2" ht="13" x14ac:dyDescent="0.3">
      <c r="A879" s="49" t="s">
        <v>4034</v>
      </c>
      <c r="B879" s="50" t="s">
        <v>4035</v>
      </c>
    </row>
    <row r="880" spans="1:2" ht="13" x14ac:dyDescent="0.3">
      <c r="A880" s="47" t="s">
        <v>4036</v>
      </c>
      <c r="B880" s="48" t="s">
        <v>4037</v>
      </c>
    </row>
    <row r="881" spans="1:2" ht="13" x14ac:dyDescent="0.3">
      <c r="A881" s="49" t="s">
        <v>4038</v>
      </c>
      <c r="B881" s="50" t="s">
        <v>4039</v>
      </c>
    </row>
    <row r="882" spans="1:2" ht="13" x14ac:dyDescent="0.3">
      <c r="A882" s="47" t="s">
        <v>4040</v>
      </c>
      <c r="B882" s="48" t="s">
        <v>4041</v>
      </c>
    </row>
    <row r="883" spans="1:2" ht="13" x14ac:dyDescent="0.3">
      <c r="A883" s="49" t="s">
        <v>4042</v>
      </c>
      <c r="B883" s="50" t="s">
        <v>4043</v>
      </c>
    </row>
    <row r="884" spans="1:2" ht="13" x14ac:dyDescent="0.3">
      <c r="A884" s="47" t="s">
        <v>4044</v>
      </c>
      <c r="B884" s="48" t="s">
        <v>4045</v>
      </c>
    </row>
    <row r="885" spans="1:2" ht="13" x14ac:dyDescent="0.3">
      <c r="A885" s="49" t="s">
        <v>4046</v>
      </c>
      <c r="B885" s="50" t="s">
        <v>4047</v>
      </c>
    </row>
    <row r="886" spans="1:2" ht="13" x14ac:dyDescent="0.3">
      <c r="A886" s="47" t="s">
        <v>4048</v>
      </c>
      <c r="B886" s="48" t="s">
        <v>4049</v>
      </c>
    </row>
    <row r="887" spans="1:2" ht="13" x14ac:dyDescent="0.3">
      <c r="A887" s="49" t="s">
        <v>4050</v>
      </c>
      <c r="B887" s="50" t="s">
        <v>4051</v>
      </c>
    </row>
    <row r="888" spans="1:2" ht="13" x14ac:dyDescent="0.3">
      <c r="A888" s="47" t="s">
        <v>4052</v>
      </c>
      <c r="B888" s="48" t="s">
        <v>4053</v>
      </c>
    </row>
    <row r="889" spans="1:2" ht="13" x14ac:dyDescent="0.3">
      <c r="A889" s="49" t="s">
        <v>4054</v>
      </c>
      <c r="B889" s="50" t="s">
        <v>4055</v>
      </c>
    </row>
    <row r="890" spans="1:2" ht="13" x14ac:dyDescent="0.3">
      <c r="A890" s="47" t="s">
        <v>4056</v>
      </c>
      <c r="B890" s="48" t="s">
        <v>4057</v>
      </c>
    </row>
    <row r="891" spans="1:2" ht="13" x14ac:dyDescent="0.3">
      <c r="A891" s="49" t="s">
        <v>4058</v>
      </c>
      <c r="B891" s="50" t="s">
        <v>4059</v>
      </c>
    </row>
    <row r="892" spans="1:2" ht="13" x14ac:dyDescent="0.3">
      <c r="A892" s="47" t="s">
        <v>4060</v>
      </c>
      <c r="B892" s="48" t="s">
        <v>4061</v>
      </c>
    </row>
    <row r="893" spans="1:2" ht="13" x14ac:dyDescent="0.3">
      <c r="A893" s="49" t="s">
        <v>4062</v>
      </c>
      <c r="B893" s="50" t="s">
        <v>4063</v>
      </c>
    </row>
    <row r="894" spans="1:2" ht="13" x14ac:dyDescent="0.3">
      <c r="A894" s="47" t="s">
        <v>4064</v>
      </c>
      <c r="B894" s="48" t="s">
        <v>4065</v>
      </c>
    </row>
    <row r="895" spans="1:2" ht="13" x14ac:dyDescent="0.3">
      <c r="A895" s="49" t="s">
        <v>4066</v>
      </c>
      <c r="B895" s="50" t="s">
        <v>4067</v>
      </c>
    </row>
    <row r="896" spans="1:2" ht="13" x14ac:dyDescent="0.3">
      <c r="A896" s="47" t="s">
        <v>4068</v>
      </c>
      <c r="B896" s="48" t="s">
        <v>4069</v>
      </c>
    </row>
    <row r="897" spans="1:2" ht="13" x14ac:dyDescent="0.3">
      <c r="A897" s="49" t="s">
        <v>4070</v>
      </c>
      <c r="B897" s="50" t="s">
        <v>4071</v>
      </c>
    </row>
    <row r="898" spans="1:2" ht="13" x14ac:dyDescent="0.3">
      <c r="A898" s="47" t="s">
        <v>4072</v>
      </c>
      <c r="B898" s="48" t="s">
        <v>4073</v>
      </c>
    </row>
    <row r="899" spans="1:2" ht="13" x14ac:dyDescent="0.3">
      <c r="A899" s="49" t="s">
        <v>4074</v>
      </c>
      <c r="B899" s="50" t="s">
        <v>4075</v>
      </c>
    </row>
    <row r="900" spans="1:2" ht="13" x14ac:dyDescent="0.3">
      <c r="A900" s="47" t="s">
        <v>4076</v>
      </c>
      <c r="B900" s="48" t="s">
        <v>4077</v>
      </c>
    </row>
    <row r="901" spans="1:2" ht="13" x14ac:dyDescent="0.3">
      <c r="A901" s="49" t="s">
        <v>4078</v>
      </c>
      <c r="B901" s="50" t="s">
        <v>4079</v>
      </c>
    </row>
    <row r="902" spans="1:2" ht="13" x14ac:dyDescent="0.3">
      <c r="A902" s="47" t="s">
        <v>4080</v>
      </c>
      <c r="B902" s="48" t="s">
        <v>4081</v>
      </c>
    </row>
    <row r="903" spans="1:2" ht="13" x14ac:dyDescent="0.3">
      <c r="A903" s="49" t="s">
        <v>4082</v>
      </c>
      <c r="B903" s="50" t="s">
        <v>4083</v>
      </c>
    </row>
    <row r="904" spans="1:2" ht="13" x14ac:dyDescent="0.3">
      <c r="A904" s="47" t="s">
        <v>4084</v>
      </c>
      <c r="B904" s="48" t="s">
        <v>4085</v>
      </c>
    </row>
    <row r="905" spans="1:2" ht="13" x14ac:dyDescent="0.3">
      <c r="A905" s="49" t="s">
        <v>4086</v>
      </c>
      <c r="B905" s="50" t="s">
        <v>4087</v>
      </c>
    </row>
    <row r="906" spans="1:2" ht="13" x14ac:dyDescent="0.3">
      <c r="A906" s="47" t="s">
        <v>4088</v>
      </c>
      <c r="B906" s="48" t="s">
        <v>4089</v>
      </c>
    </row>
    <row r="907" spans="1:2" ht="13" x14ac:dyDescent="0.3">
      <c r="A907" s="49" t="s">
        <v>4090</v>
      </c>
      <c r="B907" s="50" t="s">
        <v>4091</v>
      </c>
    </row>
    <row r="908" spans="1:2" ht="13" x14ac:dyDescent="0.3">
      <c r="A908" s="47" t="s">
        <v>4092</v>
      </c>
      <c r="B908" s="48" t="s">
        <v>4093</v>
      </c>
    </row>
    <row r="909" spans="1:2" ht="13" x14ac:dyDescent="0.3">
      <c r="A909" s="49" t="s">
        <v>4094</v>
      </c>
      <c r="B909" s="50" t="s">
        <v>4095</v>
      </c>
    </row>
    <row r="910" spans="1:2" ht="13" x14ac:dyDescent="0.3">
      <c r="A910" s="47" t="s">
        <v>4096</v>
      </c>
      <c r="B910" s="48" t="s">
        <v>4097</v>
      </c>
    </row>
    <row r="911" spans="1:2" ht="13" x14ac:dyDescent="0.3">
      <c r="A911" s="49" t="s">
        <v>4098</v>
      </c>
      <c r="B911" s="50" t="s">
        <v>4099</v>
      </c>
    </row>
    <row r="912" spans="1:2" ht="13" x14ac:dyDescent="0.3">
      <c r="A912" s="47" t="s">
        <v>4100</v>
      </c>
      <c r="B912" s="48" t="s">
        <v>4101</v>
      </c>
    </row>
    <row r="913" spans="1:2" ht="13" x14ac:dyDescent="0.3">
      <c r="A913" s="49" t="s">
        <v>4102</v>
      </c>
      <c r="B913" s="50" t="s">
        <v>4103</v>
      </c>
    </row>
    <row r="914" spans="1:2" ht="13" x14ac:dyDescent="0.3">
      <c r="A914" s="47" t="s">
        <v>4104</v>
      </c>
      <c r="B914" s="48" t="s">
        <v>4105</v>
      </c>
    </row>
    <row r="915" spans="1:2" ht="13" x14ac:dyDescent="0.3">
      <c r="A915" s="49" t="s">
        <v>4106</v>
      </c>
      <c r="B915" s="50" t="s">
        <v>4107</v>
      </c>
    </row>
    <row r="916" spans="1:2" ht="13" x14ac:dyDescent="0.3">
      <c r="A916" s="47" t="s">
        <v>4108</v>
      </c>
      <c r="B916" s="48" t="s">
        <v>4109</v>
      </c>
    </row>
    <row r="917" spans="1:2" ht="13" x14ac:dyDescent="0.3">
      <c r="A917" s="49" t="s">
        <v>4110</v>
      </c>
      <c r="B917" s="50" t="s">
        <v>4111</v>
      </c>
    </row>
    <row r="918" spans="1:2" ht="13" x14ac:dyDescent="0.3">
      <c r="A918" s="47" t="s">
        <v>4112</v>
      </c>
      <c r="B918" s="48" t="s">
        <v>4113</v>
      </c>
    </row>
    <row r="919" spans="1:2" ht="13" x14ac:dyDescent="0.3">
      <c r="A919" s="49" t="s">
        <v>4114</v>
      </c>
      <c r="B919" s="50" t="s">
        <v>4115</v>
      </c>
    </row>
    <row r="920" spans="1:2" ht="13" x14ac:dyDescent="0.3">
      <c r="A920" s="47" t="s">
        <v>4116</v>
      </c>
      <c r="B920" s="48" t="s">
        <v>4117</v>
      </c>
    </row>
    <row r="921" spans="1:2" ht="13" x14ac:dyDescent="0.3">
      <c r="A921" s="49" t="s">
        <v>4118</v>
      </c>
      <c r="B921" s="50" t="s">
        <v>4119</v>
      </c>
    </row>
    <row r="922" spans="1:2" ht="13" x14ac:dyDescent="0.3">
      <c r="A922" s="47" t="s">
        <v>4120</v>
      </c>
      <c r="B922" s="48" t="s">
        <v>4121</v>
      </c>
    </row>
    <row r="923" spans="1:2" ht="13" x14ac:dyDescent="0.3">
      <c r="A923" s="49" t="s">
        <v>4122</v>
      </c>
      <c r="B923" s="50" t="s">
        <v>4123</v>
      </c>
    </row>
    <row r="924" spans="1:2" ht="13" x14ac:dyDescent="0.3">
      <c r="A924" s="47" t="s">
        <v>4124</v>
      </c>
      <c r="B924" s="48" t="s">
        <v>4125</v>
      </c>
    </row>
    <row r="925" spans="1:2" ht="13" x14ac:dyDescent="0.3">
      <c r="A925" s="49" t="s">
        <v>4126</v>
      </c>
      <c r="B925" s="50" t="s">
        <v>4127</v>
      </c>
    </row>
    <row r="926" spans="1:2" ht="13" x14ac:dyDescent="0.3">
      <c r="A926" s="47" t="s">
        <v>4128</v>
      </c>
      <c r="B926" s="48" t="s">
        <v>4129</v>
      </c>
    </row>
    <row r="927" spans="1:2" ht="13" x14ac:dyDescent="0.3">
      <c r="A927" s="49" t="s">
        <v>4130</v>
      </c>
      <c r="B927" s="50" t="s">
        <v>4131</v>
      </c>
    </row>
    <row r="928" spans="1:2" ht="13" x14ac:dyDescent="0.3">
      <c r="A928" s="47" t="s">
        <v>4132</v>
      </c>
      <c r="B928" s="48" t="s">
        <v>4133</v>
      </c>
    </row>
    <row r="929" spans="1:2" ht="13" x14ac:dyDescent="0.3">
      <c r="A929" s="49" t="s">
        <v>4134</v>
      </c>
      <c r="B929" s="50" t="s">
        <v>4135</v>
      </c>
    </row>
    <row r="930" spans="1:2" ht="13" x14ac:dyDescent="0.3">
      <c r="A930" s="47" t="s">
        <v>4136</v>
      </c>
      <c r="B930" s="48" t="s">
        <v>4137</v>
      </c>
    </row>
    <row r="931" spans="1:2" ht="13" x14ac:dyDescent="0.3">
      <c r="A931" s="49" t="s">
        <v>4138</v>
      </c>
      <c r="B931" s="50" t="s">
        <v>4139</v>
      </c>
    </row>
    <row r="932" spans="1:2" ht="13" x14ac:dyDescent="0.3">
      <c r="A932" s="47" t="s">
        <v>4140</v>
      </c>
      <c r="B932" s="48" t="s">
        <v>4141</v>
      </c>
    </row>
    <row r="933" spans="1:2" ht="13" x14ac:dyDescent="0.3">
      <c r="A933" s="49" t="s">
        <v>4142</v>
      </c>
      <c r="B933" s="50" t="s">
        <v>4143</v>
      </c>
    </row>
    <row r="934" spans="1:2" ht="13" x14ac:dyDescent="0.3">
      <c r="A934" s="47" t="s">
        <v>4144</v>
      </c>
      <c r="B934" s="48" t="s">
        <v>4145</v>
      </c>
    </row>
    <row r="935" spans="1:2" ht="13" x14ac:dyDescent="0.3">
      <c r="A935" s="49" t="s">
        <v>4146</v>
      </c>
      <c r="B935" s="50" t="s">
        <v>4147</v>
      </c>
    </row>
    <row r="936" spans="1:2" ht="13" x14ac:dyDescent="0.3">
      <c r="A936" s="47" t="s">
        <v>4148</v>
      </c>
      <c r="B936" s="48" t="s">
        <v>4149</v>
      </c>
    </row>
    <row r="937" spans="1:2" ht="13" x14ac:dyDescent="0.3">
      <c r="A937" s="49" t="s">
        <v>4150</v>
      </c>
      <c r="B937" s="50" t="s">
        <v>4151</v>
      </c>
    </row>
    <row r="938" spans="1:2" ht="13" x14ac:dyDescent="0.3">
      <c r="A938" s="47" t="s">
        <v>4152</v>
      </c>
      <c r="B938" s="48" t="s">
        <v>4153</v>
      </c>
    </row>
    <row r="939" spans="1:2" ht="13" x14ac:dyDescent="0.3">
      <c r="A939" s="49" t="s">
        <v>4154</v>
      </c>
      <c r="B939" s="50" t="s">
        <v>4155</v>
      </c>
    </row>
    <row r="940" spans="1:2" ht="13" x14ac:dyDescent="0.3">
      <c r="A940" s="47" t="s">
        <v>4156</v>
      </c>
      <c r="B940" s="48" t="s">
        <v>4157</v>
      </c>
    </row>
    <row r="941" spans="1:2" ht="13" x14ac:dyDescent="0.3">
      <c r="A941" s="49" t="s">
        <v>4158</v>
      </c>
      <c r="B941" s="50" t="s">
        <v>4159</v>
      </c>
    </row>
    <row r="942" spans="1:2" ht="13" x14ac:dyDescent="0.3">
      <c r="A942" s="47" t="s">
        <v>4160</v>
      </c>
      <c r="B942" s="48" t="s">
        <v>4161</v>
      </c>
    </row>
    <row r="943" spans="1:2" ht="13" x14ac:dyDescent="0.3">
      <c r="A943" s="49" t="s">
        <v>4162</v>
      </c>
      <c r="B943" s="50" t="s">
        <v>4163</v>
      </c>
    </row>
    <row r="944" spans="1:2" ht="13" x14ac:dyDescent="0.3">
      <c r="A944" s="47" t="s">
        <v>4164</v>
      </c>
      <c r="B944" s="48" t="s">
        <v>4165</v>
      </c>
    </row>
    <row r="945" spans="1:2" ht="13" x14ac:dyDescent="0.3">
      <c r="A945" s="49" t="s">
        <v>4166</v>
      </c>
      <c r="B945" s="50" t="s">
        <v>4167</v>
      </c>
    </row>
    <row r="946" spans="1:2" ht="13" x14ac:dyDescent="0.3">
      <c r="A946" s="47" t="s">
        <v>4168</v>
      </c>
      <c r="B946" s="48" t="s">
        <v>4169</v>
      </c>
    </row>
    <row r="947" spans="1:2" ht="13" x14ac:dyDescent="0.3">
      <c r="A947" s="49" t="s">
        <v>4170</v>
      </c>
      <c r="B947" s="50" t="s">
        <v>4171</v>
      </c>
    </row>
    <row r="948" spans="1:2" ht="13" x14ac:dyDescent="0.3">
      <c r="A948" s="47" t="s">
        <v>4172</v>
      </c>
      <c r="B948" s="48" t="s">
        <v>4173</v>
      </c>
    </row>
    <row r="949" spans="1:2" ht="13" x14ac:dyDescent="0.3">
      <c r="A949" s="49" t="s">
        <v>4174</v>
      </c>
      <c r="B949" s="50" t="s">
        <v>4175</v>
      </c>
    </row>
    <row r="950" spans="1:2" ht="13" x14ac:dyDescent="0.3">
      <c r="A950" s="47" t="s">
        <v>4176</v>
      </c>
      <c r="B950" s="48" t="s">
        <v>4177</v>
      </c>
    </row>
    <row r="951" spans="1:2" ht="13" x14ac:dyDescent="0.3">
      <c r="A951" s="49" t="s">
        <v>4178</v>
      </c>
      <c r="B951" s="50" t="s">
        <v>4179</v>
      </c>
    </row>
    <row r="952" spans="1:2" ht="13" x14ac:dyDescent="0.3">
      <c r="A952" s="47" t="s">
        <v>4180</v>
      </c>
      <c r="B952" s="48" t="s">
        <v>4181</v>
      </c>
    </row>
    <row r="953" spans="1:2" ht="13" x14ac:dyDescent="0.3">
      <c r="A953" s="49" t="s">
        <v>4182</v>
      </c>
      <c r="B953" s="50" t="s">
        <v>4183</v>
      </c>
    </row>
    <row r="954" spans="1:2" ht="13" x14ac:dyDescent="0.3">
      <c r="A954" s="47" t="s">
        <v>4184</v>
      </c>
      <c r="B954" s="48" t="s">
        <v>4185</v>
      </c>
    </row>
    <row r="955" spans="1:2" ht="13" x14ac:dyDescent="0.3">
      <c r="A955" s="49" t="s">
        <v>4186</v>
      </c>
      <c r="B955" s="50" t="s">
        <v>4187</v>
      </c>
    </row>
    <row r="956" spans="1:2" ht="13" x14ac:dyDescent="0.3">
      <c r="A956" s="47" t="s">
        <v>4188</v>
      </c>
      <c r="B956" s="48" t="s">
        <v>4189</v>
      </c>
    </row>
    <row r="957" spans="1:2" ht="13" x14ac:dyDescent="0.3">
      <c r="A957" s="49" t="s">
        <v>4190</v>
      </c>
      <c r="B957" s="50" t="s">
        <v>4191</v>
      </c>
    </row>
    <row r="958" spans="1:2" ht="13" x14ac:dyDescent="0.3">
      <c r="A958" s="47" t="s">
        <v>4192</v>
      </c>
      <c r="B958" s="48" t="s">
        <v>4193</v>
      </c>
    </row>
    <row r="959" spans="1:2" ht="13" x14ac:dyDescent="0.3">
      <c r="A959" s="49" t="s">
        <v>4194</v>
      </c>
      <c r="B959" s="50" t="s">
        <v>4195</v>
      </c>
    </row>
    <row r="960" spans="1:2" ht="13" x14ac:dyDescent="0.3">
      <c r="A960" s="47" t="s">
        <v>4196</v>
      </c>
      <c r="B960" s="48" t="s">
        <v>4197</v>
      </c>
    </row>
    <row r="961" spans="1:2" ht="13" x14ac:dyDescent="0.3">
      <c r="A961" s="49" t="s">
        <v>4198</v>
      </c>
      <c r="B961" s="50" t="s">
        <v>4199</v>
      </c>
    </row>
    <row r="962" spans="1:2" ht="13" x14ac:dyDescent="0.3">
      <c r="A962" s="47" t="s">
        <v>4200</v>
      </c>
      <c r="B962" s="48" t="s">
        <v>4201</v>
      </c>
    </row>
    <row r="963" spans="1:2" ht="13" x14ac:dyDescent="0.3">
      <c r="A963" s="49" t="s">
        <v>4202</v>
      </c>
      <c r="B963" s="50" t="s">
        <v>4203</v>
      </c>
    </row>
    <row r="964" spans="1:2" ht="13" x14ac:dyDescent="0.3">
      <c r="A964" s="47" t="s">
        <v>4204</v>
      </c>
      <c r="B964" s="48" t="s">
        <v>4205</v>
      </c>
    </row>
    <row r="965" spans="1:2" ht="13" x14ac:dyDescent="0.3">
      <c r="A965" s="49" t="s">
        <v>4206</v>
      </c>
      <c r="B965" s="50" t="s">
        <v>4207</v>
      </c>
    </row>
    <row r="966" spans="1:2" ht="13" x14ac:dyDescent="0.3">
      <c r="A966" s="47" t="s">
        <v>4208</v>
      </c>
      <c r="B966" s="48" t="s">
        <v>4209</v>
      </c>
    </row>
    <row r="967" spans="1:2" ht="13" x14ac:dyDescent="0.3">
      <c r="A967" s="49" t="s">
        <v>4210</v>
      </c>
      <c r="B967" s="50" t="s">
        <v>4211</v>
      </c>
    </row>
    <row r="968" spans="1:2" ht="13" x14ac:dyDescent="0.3">
      <c r="A968" s="47" t="s">
        <v>4212</v>
      </c>
      <c r="B968" s="48" t="s">
        <v>4213</v>
      </c>
    </row>
    <row r="969" spans="1:2" ht="13" x14ac:dyDescent="0.3">
      <c r="A969" s="49" t="s">
        <v>4214</v>
      </c>
      <c r="B969" s="50" t="s">
        <v>4215</v>
      </c>
    </row>
    <row r="970" spans="1:2" ht="13" x14ac:dyDescent="0.3">
      <c r="A970" s="47" t="s">
        <v>4216</v>
      </c>
      <c r="B970" s="48" t="s">
        <v>4217</v>
      </c>
    </row>
    <row r="971" spans="1:2" ht="13" x14ac:dyDescent="0.3">
      <c r="A971" s="49" t="s">
        <v>4218</v>
      </c>
      <c r="B971" s="50" t="s">
        <v>4219</v>
      </c>
    </row>
    <row r="972" spans="1:2" ht="13" x14ac:dyDescent="0.3">
      <c r="A972" s="47" t="s">
        <v>4220</v>
      </c>
      <c r="B972" s="48" t="s">
        <v>4221</v>
      </c>
    </row>
    <row r="973" spans="1:2" ht="13" x14ac:dyDescent="0.3">
      <c r="A973" s="49" t="s">
        <v>4222</v>
      </c>
      <c r="B973" s="50" t="s">
        <v>4223</v>
      </c>
    </row>
    <row r="974" spans="1:2" ht="13" x14ac:dyDescent="0.3">
      <c r="A974" s="47" t="s">
        <v>4224</v>
      </c>
      <c r="B974" s="48" t="s">
        <v>4225</v>
      </c>
    </row>
    <row r="975" spans="1:2" ht="13" x14ac:dyDescent="0.3">
      <c r="A975" s="49" t="s">
        <v>4226</v>
      </c>
      <c r="B975" s="50" t="s">
        <v>4227</v>
      </c>
    </row>
    <row r="976" spans="1:2" ht="13" x14ac:dyDescent="0.3">
      <c r="A976" s="47" t="s">
        <v>4228</v>
      </c>
      <c r="B976" s="48" t="s">
        <v>4229</v>
      </c>
    </row>
    <row r="977" spans="1:2" ht="13" x14ac:dyDescent="0.3">
      <c r="A977" s="49" t="s">
        <v>4230</v>
      </c>
      <c r="B977" s="50" t="s">
        <v>4231</v>
      </c>
    </row>
    <row r="978" spans="1:2" ht="13" x14ac:dyDescent="0.3">
      <c r="A978" s="47" t="s">
        <v>4232</v>
      </c>
      <c r="B978" s="48" t="s">
        <v>4233</v>
      </c>
    </row>
    <row r="979" spans="1:2" ht="13" x14ac:dyDescent="0.3">
      <c r="A979" s="49" t="s">
        <v>4234</v>
      </c>
      <c r="B979" s="50" t="s">
        <v>4235</v>
      </c>
    </row>
    <row r="980" spans="1:2" ht="13" x14ac:dyDescent="0.3">
      <c r="A980" s="47" t="s">
        <v>4236</v>
      </c>
      <c r="B980" s="48" t="s">
        <v>4237</v>
      </c>
    </row>
    <row r="981" spans="1:2" ht="13" x14ac:dyDescent="0.3">
      <c r="A981" s="49" t="s">
        <v>4238</v>
      </c>
      <c r="B981" s="50" t="s">
        <v>4239</v>
      </c>
    </row>
    <row r="982" spans="1:2" ht="13" x14ac:dyDescent="0.3">
      <c r="A982" s="47" t="s">
        <v>4240</v>
      </c>
      <c r="B982" s="48" t="s">
        <v>4241</v>
      </c>
    </row>
    <row r="983" spans="1:2" ht="13" x14ac:dyDescent="0.3">
      <c r="A983" s="49" t="s">
        <v>4242</v>
      </c>
      <c r="B983" s="50" t="s">
        <v>4243</v>
      </c>
    </row>
    <row r="984" spans="1:2" ht="13" x14ac:dyDescent="0.3">
      <c r="A984" s="47" t="s">
        <v>4244</v>
      </c>
      <c r="B984" s="48" t="s">
        <v>4245</v>
      </c>
    </row>
    <row r="985" spans="1:2" ht="13" x14ac:dyDescent="0.3">
      <c r="A985" s="49" t="s">
        <v>4246</v>
      </c>
      <c r="B985" s="50" t="s">
        <v>4247</v>
      </c>
    </row>
    <row r="986" spans="1:2" ht="13" x14ac:dyDescent="0.3">
      <c r="A986" s="47" t="s">
        <v>4248</v>
      </c>
      <c r="B986" s="48" t="s">
        <v>4249</v>
      </c>
    </row>
    <row r="987" spans="1:2" ht="13" x14ac:dyDescent="0.3">
      <c r="A987" s="49" t="s">
        <v>4250</v>
      </c>
      <c r="B987" s="50" t="s">
        <v>4251</v>
      </c>
    </row>
    <row r="988" spans="1:2" ht="13" x14ac:dyDescent="0.3">
      <c r="A988" s="47" t="s">
        <v>4252</v>
      </c>
      <c r="B988" s="48" t="s">
        <v>4253</v>
      </c>
    </row>
    <row r="989" spans="1:2" ht="13" x14ac:dyDescent="0.3">
      <c r="A989" s="49" t="s">
        <v>4254</v>
      </c>
      <c r="B989" s="50" t="s">
        <v>4255</v>
      </c>
    </row>
    <row r="990" spans="1:2" ht="13" x14ac:dyDescent="0.3">
      <c r="A990" s="47" t="s">
        <v>4256</v>
      </c>
      <c r="B990" s="48" t="s">
        <v>4257</v>
      </c>
    </row>
    <row r="991" spans="1:2" ht="13" x14ac:dyDescent="0.3">
      <c r="A991" s="49" t="s">
        <v>4258</v>
      </c>
      <c r="B991" s="50" t="s">
        <v>4259</v>
      </c>
    </row>
    <row r="992" spans="1:2" ht="13" x14ac:dyDescent="0.3">
      <c r="A992" s="47" t="s">
        <v>4260</v>
      </c>
      <c r="B992" s="48" t="s">
        <v>4261</v>
      </c>
    </row>
    <row r="993" spans="1:2" ht="13" x14ac:dyDescent="0.3">
      <c r="A993" s="49" t="s">
        <v>4262</v>
      </c>
      <c r="B993" s="50" t="s">
        <v>4263</v>
      </c>
    </row>
    <row r="994" spans="1:2" ht="13" x14ac:dyDescent="0.3">
      <c r="A994" s="47" t="s">
        <v>4264</v>
      </c>
      <c r="B994" s="48" t="s">
        <v>4265</v>
      </c>
    </row>
    <row r="995" spans="1:2" ht="13" x14ac:dyDescent="0.3">
      <c r="A995" s="49" t="s">
        <v>4266</v>
      </c>
      <c r="B995" s="50" t="s">
        <v>4267</v>
      </c>
    </row>
    <row r="996" spans="1:2" ht="13" x14ac:dyDescent="0.3">
      <c r="A996" s="47" t="s">
        <v>4268</v>
      </c>
      <c r="B996" s="48" t="s">
        <v>4269</v>
      </c>
    </row>
    <row r="997" spans="1:2" ht="13" x14ac:dyDescent="0.3">
      <c r="A997" s="49" t="s">
        <v>4270</v>
      </c>
      <c r="B997" s="50" t="s">
        <v>4271</v>
      </c>
    </row>
    <row r="998" spans="1:2" ht="13" x14ac:dyDescent="0.3">
      <c r="A998" s="47" t="s">
        <v>4272</v>
      </c>
      <c r="B998" s="48" t="s">
        <v>4273</v>
      </c>
    </row>
    <row r="999" spans="1:2" ht="13" x14ac:dyDescent="0.3">
      <c r="A999" s="49" t="s">
        <v>4274</v>
      </c>
      <c r="B999" s="50" t="s">
        <v>4275</v>
      </c>
    </row>
    <row r="1000" spans="1:2" ht="13" x14ac:dyDescent="0.3">
      <c r="A1000" s="47" t="s">
        <v>4276</v>
      </c>
      <c r="B1000" s="48" t="s">
        <v>4277</v>
      </c>
    </row>
    <row r="1001" spans="1:2" ht="13" x14ac:dyDescent="0.3">
      <c r="A1001" s="49" t="s">
        <v>4278</v>
      </c>
      <c r="B1001" s="50" t="s">
        <v>4279</v>
      </c>
    </row>
    <row r="1002" spans="1:2" ht="13" x14ac:dyDescent="0.3">
      <c r="A1002" s="47" t="s">
        <v>4280</v>
      </c>
      <c r="B1002" s="48" t="s">
        <v>4281</v>
      </c>
    </row>
    <row r="1003" spans="1:2" ht="13" x14ac:dyDescent="0.3">
      <c r="A1003" s="49" t="s">
        <v>4282</v>
      </c>
      <c r="B1003" s="50" t="s">
        <v>4283</v>
      </c>
    </row>
    <row r="1004" spans="1:2" ht="13" x14ac:dyDescent="0.3">
      <c r="A1004" s="47" t="s">
        <v>4284</v>
      </c>
      <c r="B1004" s="48" t="s">
        <v>4285</v>
      </c>
    </row>
    <row r="1005" spans="1:2" ht="13" x14ac:dyDescent="0.3">
      <c r="A1005" s="49" t="s">
        <v>4286</v>
      </c>
      <c r="B1005" s="50" t="s">
        <v>4287</v>
      </c>
    </row>
    <row r="1006" spans="1:2" ht="13" x14ac:dyDescent="0.3">
      <c r="A1006" s="47" t="s">
        <v>4288</v>
      </c>
      <c r="B1006" s="48" t="s">
        <v>4289</v>
      </c>
    </row>
    <row r="1007" spans="1:2" ht="13" x14ac:dyDescent="0.3">
      <c r="A1007" s="49" t="s">
        <v>4290</v>
      </c>
      <c r="B1007" s="50" t="s">
        <v>4291</v>
      </c>
    </row>
    <row r="1008" spans="1:2" ht="13" x14ac:dyDescent="0.3">
      <c r="A1008" s="47" t="s">
        <v>4292</v>
      </c>
      <c r="B1008" s="48" t="s">
        <v>4293</v>
      </c>
    </row>
    <row r="1009" spans="1:2" ht="13" x14ac:dyDescent="0.3">
      <c r="A1009" s="49" t="s">
        <v>4294</v>
      </c>
      <c r="B1009" s="50" t="s">
        <v>4295</v>
      </c>
    </row>
    <row r="1010" spans="1:2" ht="13" x14ac:dyDescent="0.3">
      <c r="A1010" s="47" t="s">
        <v>4296</v>
      </c>
      <c r="B1010" s="48" t="s">
        <v>4297</v>
      </c>
    </row>
    <row r="1011" spans="1:2" ht="13" x14ac:dyDescent="0.3">
      <c r="A1011" s="49" t="s">
        <v>4298</v>
      </c>
      <c r="B1011" s="50" t="s">
        <v>4299</v>
      </c>
    </row>
    <row r="1012" spans="1:2" ht="13" x14ac:dyDescent="0.3">
      <c r="A1012" s="47" t="s">
        <v>4300</v>
      </c>
      <c r="B1012" s="48" t="s">
        <v>4301</v>
      </c>
    </row>
    <row r="1013" spans="1:2" ht="13" x14ac:dyDescent="0.3">
      <c r="A1013" s="49" t="s">
        <v>4302</v>
      </c>
      <c r="B1013" s="50" t="s">
        <v>4303</v>
      </c>
    </row>
    <row r="1014" spans="1:2" ht="13" x14ac:dyDescent="0.3">
      <c r="A1014" s="47" t="s">
        <v>4304</v>
      </c>
      <c r="B1014" s="48" t="s">
        <v>4305</v>
      </c>
    </row>
    <row r="1015" spans="1:2" ht="13" x14ac:dyDescent="0.3">
      <c r="A1015" s="49" t="s">
        <v>4306</v>
      </c>
      <c r="B1015" s="50" t="s">
        <v>4307</v>
      </c>
    </row>
    <row r="1016" spans="1:2" ht="13" x14ac:dyDescent="0.3">
      <c r="A1016" s="47" t="s">
        <v>4308</v>
      </c>
      <c r="B1016" s="48" t="s">
        <v>4309</v>
      </c>
    </row>
    <row r="1017" spans="1:2" ht="13" x14ac:dyDescent="0.3">
      <c r="A1017" s="49" t="s">
        <v>4310</v>
      </c>
      <c r="B1017" s="50" t="s">
        <v>4311</v>
      </c>
    </row>
    <row r="1018" spans="1:2" ht="13" x14ac:dyDescent="0.3">
      <c r="A1018" s="47" t="s">
        <v>4312</v>
      </c>
      <c r="B1018" s="48" t="s">
        <v>4313</v>
      </c>
    </row>
    <row r="1019" spans="1:2" ht="13" x14ac:dyDescent="0.3">
      <c r="A1019" s="49" t="s">
        <v>4314</v>
      </c>
      <c r="B1019" s="50" t="s">
        <v>4315</v>
      </c>
    </row>
    <row r="1020" spans="1:2" ht="13" x14ac:dyDescent="0.3">
      <c r="A1020" s="47" t="s">
        <v>4316</v>
      </c>
      <c r="B1020" s="48" t="s">
        <v>4317</v>
      </c>
    </row>
    <row r="1021" spans="1:2" ht="13" x14ac:dyDescent="0.3">
      <c r="A1021" s="49" t="s">
        <v>4318</v>
      </c>
      <c r="B1021" s="50" t="s">
        <v>4319</v>
      </c>
    </row>
    <row r="1022" spans="1:2" ht="13" x14ac:dyDescent="0.3">
      <c r="A1022" s="47" t="s">
        <v>4320</v>
      </c>
      <c r="B1022" s="48" t="s">
        <v>4321</v>
      </c>
    </row>
    <row r="1023" spans="1:2" ht="13" x14ac:dyDescent="0.3">
      <c r="A1023" s="49" t="s">
        <v>4322</v>
      </c>
      <c r="B1023" s="50" t="s">
        <v>4323</v>
      </c>
    </row>
    <row r="1024" spans="1:2" ht="13" x14ac:dyDescent="0.3">
      <c r="A1024" s="47" t="s">
        <v>4324</v>
      </c>
      <c r="B1024" s="48" t="s">
        <v>4325</v>
      </c>
    </row>
    <row r="1025" spans="1:2" ht="13" x14ac:dyDescent="0.3">
      <c r="A1025" s="49" t="s">
        <v>4326</v>
      </c>
      <c r="B1025" s="50" t="s">
        <v>4327</v>
      </c>
    </row>
    <row r="1026" spans="1:2" ht="13" x14ac:dyDescent="0.3">
      <c r="A1026" s="47" t="s">
        <v>4328</v>
      </c>
      <c r="B1026" s="48" t="s">
        <v>4329</v>
      </c>
    </row>
    <row r="1027" spans="1:2" ht="13" x14ac:dyDescent="0.3">
      <c r="A1027" s="49" t="s">
        <v>4330</v>
      </c>
      <c r="B1027" s="50" t="s">
        <v>4331</v>
      </c>
    </row>
    <row r="1028" spans="1:2" ht="13" x14ac:dyDescent="0.3">
      <c r="A1028" s="47" t="s">
        <v>4332</v>
      </c>
      <c r="B1028" s="48" t="s">
        <v>4333</v>
      </c>
    </row>
    <row r="1029" spans="1:2" ht="13" x14ac:dyDescent="0.3">
      <c r="A1029" s="49" t="s">
        <v>4334</v>
      </c>
      <c r="B1029" s="50" t="s">
        <v>4335</v>
      </c>
    </row>
    <row r="1030" spans="1:2" ht="13" x14ac:dyDescent="0.3">
      <c r="A1030" s="47" t="s">
        <v>4336</v>
      </c>
      <c r="B1030" s="48" t="s">
        <v>4337</v>
      </c>
    </row>
    <row r="1031" spans="1:2" ht="13" x14ac:dyDescent="0.3">
      <c r="A1031" s="49" t="s">
        <v>4338</v>
      </c>
      <c r="B1031" s="50" t="s">
        <v>4339</v>
      </c>
    </row>
    <row r="1032" spans="1:2" ht="13" x14ac:dyDescent="0.3">
      <c r="A1032" s="47" t="s">
        <v>4340</v>
      </c>
      <c r="B1032" s="48" t="s">
        <v>4341</v>
      </c>
    </row>
    <row r="1033" spans="1:2" ht="13" x14ac:dyDescent="0.3">
      <c r="A1033" s="49" t="s">
        <v>4342</v>
      </c>
      <c r="B1033" s="50" t="s">
        <v>4343</v>
      </c>
    </row>
    <row r="1034" spans="1:2" ht="13" x14ac:dyDescent="0.3">
      <c r="A1034" s="47" t="s">
        <v>4344</v>
      </c>
      <c r="B1034" s="48" t="s">
        <v>4345</v>
      </c>
    </row>
    <row r="1035" spans="1:2" ht="13" x14ac:dyDescent="0.3">
      <c r="A1035" s="49" t="s">
        <v>4346</v>
      </c>
      <c r="B1035" s="50" t="s">
        <v>4347</v>
      </c>
    </row>
    <row r="1036" spans="1:2" ht="13" x14ac:dyDescent="0.3">
      <c r="A1036" s="47" t="s">
        <v>4348</v>
      </c>
      <c r="B1036" s="48" t="s">
        <v>4349</v>
      </c>
    </row>
    <row r="1037" spans="1:2" ht="13" x14ac:dyDescent="0.3">
      <c r="A1037" s="49" t="s">
        <v>4350</v>
      </c>
      <c r="B1037" s="50" t="s">
        <v>4351</v>
      </c>
    </row>
    <row r="1038" spans="1:2" ht="13" x14ac:dyDescent="0.3">
      <c r="A1038" s="47" t="s">
        <v>4352</v>
      </c>
      <c r="B1038" s="48" t="s">
        <v>4353</v>
      </c>
    </row>
    <row r="1039" spans="1:2" ht="13" x14ac:dyDescent="0.3">
      <c r="A1039" s="49" t="s">
        <v>4354</v>
      </c>
      <c r="B1039" s="50" t="s">
        <v>4355</v>
      </c>
    </row>
    <row r="1040" spans="1:2" ht="13" x14ac:dyDescent="0.3">
      <c r="A1040" s="47" t="s">
        <v>4356</v>
      </c>
      <c r="B1040" s="48" t="s">
        <v>4357</v>
      </c>
    </row>
    <row r="1041" spans="1:2" ht="13" x14ac:dyDescent="0.3">
      <c r="A1041" s="49" t="s">
        <v>4358</v>
      </c>
      <c r="B1041" s="50" t="s">
        <v>4359</v>
      </c>
    </row>
    <row r="1042" spans="1:2" ht="13" x14ac:dyDescent="0.3">
      <c r="A1042" s="47" t="s">
        <v>4360</v>
      </c>
      <c r="B1042" s="48" t="s">
        <v>4361</v>
      </c>
    </row>
    <row r="1043" spans="1:2" ht="13" x14ac:dyDescent="0.3">
      <c r="A1043" s="49" t="s">
        <v>4362</v>
      </c>
      <c r="B1043" s="50" t="s">
        <v>4363</v>
      </c>
    </row>
    <row r="1044" spans="1:2" ht="13" x14ac:dyDescent="0.3">
      <c r="A1044" s="47" t="s">
        <v>4364</v>
      </c>
      <c r="B1044" s="48" t="s">
        <v>4365</v>
      </c>
    </row>
    <row r="1045" spans="1:2" ht="13" x14ac:dyDescent="0.3">
      <c r="A1045" s="49" t="s">
        <v>4366</v>
      </c>
      <c r="B1045" s="50" t="s">
        <v>4367</v>
      </c>
    </row>
    <row r="1046" spans="1:2" ht="13" x14ac:dyDescent="0.3">
      <c r="A1046" s="47" t="s">
        <v>4368</v>
      </c>
      <c r="B1046" s="48" t="s">
        <v>4369</v>
      </c>
    </row>
    <row r="1047" spans="1:2" ht="13" x14ac:dyDescent="0.3">
      <c r="A1047" s="49" t="s">
        <v>4370</v>
      </c>
      <c r="B1047" s="50" t="s">
        <v>4371</v>
      </c>
    </row>
    <row r="1048" spans="1:2" ht="13" x14ac:dyDescent="0.3">
      <c r="A1048" s="47" t="s">
        <v>4372</v>
      </c>
      <c r="B1048" s="48" t="s">
        <v>4373</v>
      </c>
    </row>
    <row r="1049" spans="1:2" ht="13" x14ac:dyDescent="0.3">
      <c r="A1049" s="49" t="s">
        <v>4374</v>
      </c>
      <c r="B1049" s="50" t="s">
        <v>4375</v>
      </c>
    </row>
    <row r="1050" spans="1:2" ht="13" x14ac:dyDescent="0.3">
      <c r="A1050" s="47" t="s">
        <v>4376</v>
      </c>
      <c r="B1050" s="48" t="s">
        <v>4377</v>
      </c>
    </row>
    <row r="1051" spans="1:2" ht="13" x14ac:dyDescent="0.3">
      <c r="A1051" s="49" t="s">
        <v>4378</v>
      </c>
      <c r="B1051" s="50" t="s">
        <v>4379</v>
      </c>
    </row>
    <row r="1052" spans="1:2" ht="13" x14ac:dyDescent="0.3">
      <c r="A1052" s="47" t="s">
        <v>4380</v>
      </c>
      <c r="B1052" s="48" t="s">
        <v>4381</v>
      </c>
    </row>
    <row r="1053" spans="1:2" ht="13" x14ac:dyDescent="0.3">
      <c r="A1053" s="49" t="s">
        <v>4382</v>
      </c>
      <c r="B1053" s="50" t="s">
        <v>4383</v>
      </c>
    </row>
    <row r="1054" spans="1:2" ht="13" x14ac:dyDescent="0.3">
      <c r="A1054" s="47" t="s">
        <v>4384</v>
      </c>
      <c r="B1054" s="48" t="s">
        <v>4385</v>
      </c>
    </row>
    <row r="1055" spans="1:2" ht="13" x14ac:dyDescent="0.3">
      <c r="A1055" s="49" t="s">
        <v>4386</v>
      </c>
      <c r="B1055" s="50" t="s">
        <v>4387</v>
      </c>
    </row>
    <row r="1056" spans="1:2" ht="13" x14ac:dyDescent="0.3">
      <c r="A1056" s="47" t="s">
        <v>4388</v>
      </c>
      <c r="B1056" s="48" t="s">
        <v>4389</v>
      </c>
    </row>
    <row r="1057" spans="1:2" ht="13" x14ac:dyDescent="0.3">
      <c r="A1057" s="49" t="s">
        <v>4390</v>
      </c>
      <c r="B1057" s="50" t="s">
        <v>4391</v>
      </c>
    </row>
    <row r="1058" spans="1:2" ht="13" x14ac:dyDescent="0.3">
      <c r="A1058" s="47" t="s">
        <v>4392</v>
      </c>
      <c r="B1058" s="48" t="s">
        <v>4393</v>
      </c>
    </row>
    <row r="1059" spans="1:2" ht="13" x14ac:dyDescent="0.3">
      <c r="A1059" s="49" t="s">
        <v>4394</v>
      </c>
      <c r="B1059" s="50" t="s">
        <v>4395</v>
      </c>
    </row>
    <row r="1060" spans="1:2" ht="13" x14ac:dyDescent="0.3">
      <c r="A1060" s="47" t="s">
        <v>4396</v>
      </c>
      <c r="B1060" s="48" t="s">
        <v>4397</v>
      </c>
    </row>
    <row r="1061" spans="1:2" ht="13" x14ac:dyDescent="0.3">
      <c r="A1061" s="49" t="s">
        <v>4398</v>
      </c>
      <c r="B1061" s="50" t="s">
        <v>4399</v>
      </c>
    </row>
    <row r="1062" spans="1:2" ht="13" x14ac:dyDescent="0.3">
      <c r="A1062" s="47" t="s">
        <v>4400</v>
      </c>
      <c r="B1062" s="48" t="s">
        <v>4401</v>
      </c>
    </row>
    <row r="1063" spans="1:2" ht="13" x14ac:dyDescent="0.3">
      <c r="A1063" s="49" t="s">
        <v>4402</v>
      </c>
      <c r="B1063" s="50" t="s">
        <v>4403</v>
      </c>
    </row>
    <row r="1064" spans="1:2" ht="13" x14ac:dyDescent="0.3">
      <c r="A1064" s="47" t="s">
        <v>4404</v>
      </c>
      <c r="B1064" s="48" t="s">
        <v>4405</v>
      </c>
    </row>
    <row r="1065" spans="1:2" ht="13" x14ac:dyDescent="0.3">
      <c r="A1065" s="49" t="s">
        <v>4406</v>
      </c>
      <c r="B1065" s="50" t="s">
        <v>4407</v>
      </c>
    </row>
    <row r="1066" spans="1:2" ht="13" x14ac:dyDescent="0.3">
      <c r="A1066" s="47" t="s">
        <v>4408</v>
      </c>
      <c r="B1066" s="48" t="s">
        <v>4409</v>
      </c>
    </row>
    <row r="1067" spans="1:2" ht="13" x14ac:dyDescent="0.3">
      <c r="A1067" s="49" t="s">
        <v>4410</v>
      </c>
      <c r="B1067" s="50" t="s">
        <v>4411</v>
      </c>
    </row>
    <row r="1068" spans="1:2" ht="13" x14ac:dyDescent="0.3">
      <c r="A1068" s="47" t="s">
        <v>4412</v>
      </c>
      <c r="B1068" s="48" t="s">
        <v>4413</v>
      </c>
    </row>
    <row r="1069" spans="1:2" ht="13" x14ac:dyDescent="0.3">
      <c r="A1069" s="49" t="s">
        <v>4414</v>
      </c>
      <c r="B1069" s="50" t="s">
        <v>4415</v>
      </c>
    </row>
    <row r="1070" spans="1:2" ht="13" x14ac:dyDescent="0.3">
      <c r="A1070" s="47" t="s">
        <v>4416</v>
      </c>
      <c r="B1070" s="48" t="s">
        <v>4417</v>
      </c>
    </row>
    <row r="1071" spans="1:2" ht="13" x14ac:dyDescent="0.3">
      <c r="A1071" s="49" t="s">
        <v>4418</v>
      </c>
      <c r="B1071" s="50" t="s">
        <v>4419</v>
      </c>
    </row>
    <row r="1072" spans="1:2" ht="13" x14ac:dyDescent="0.3">
      <c r="A1072" s="47" t="s">
        <v>4420</v>
      </c>
      <c r="B1072" s="48" t="s">
        <v>4421</v>
      </c>
    </row>
    <row r="1073" spans="1:2" ht="13" x14ac:dyDescent="0.3">
      <c r="A1073" s="49" t="s">
        <v>4422</v>
      </c>
      <c r="B1073" s="50" t="s">
        <v>4423</v>
      </c>
    </row>
    <row r="1074" spans="1:2" ht="13" x14ac:dyDescent="0.3">
      <c r="A1074" s="47" t="s">
        <v>4424</v>
      </c>
      <c r="B1074" s="48" t="s">
        <v>4425</v>
      </c>
    </row>
    <row r="1075" spans="1:2" ht="13" x14ac:dyDescent="0.3">
      <c r="A1075" s="49" t="s">
        <v>4426</v>
      </c>
      <c r="B1075" s="50" t="s">
        <v>4427</v>
      </c>
    </row>
    <row r="1076" spans="1:2" ht="13" x14ac:dyDescent="0.3">
      <c r="A1076" s="47" t="s">
        <v>4428</v>
      </c>
      <c r="B1076" s="48" t="s">
        <v>4429</v>
      </c>
    </row>
    <row r="1077" spans="1:2" ht="13" x14ac:dyDescent="0.3">
      <c r="A1077" s="49" t="s">
        <v>4430</v>
      </c>
      <c r="B1077" s="50" t="s">
        <v>4431</v>
      </c>
    </row>
    <row r="1078" spans="1:2" ht="13" x14ac:dyDescent="0.3">
      <c r="A1078" s="47" t="s">
        <v>4432</v>
      </c>
      <c r="B1078" s="48" t="s">
        <v>4433</v>
      </c>
    </row>
    <row r="1079" spans="1:2" ht="13" x14ac:dyDescent="0.3">
      <c r="A1079" s="49" t="s">
        <v>4434</v>
      </c>
      <c r="B1079" s="50" t="s">
        <v>4435</v>
      </c>
    </row>
    <row r="1080" spans="1:2" ht="13" x14ac:dyDescent="0.3">
      <c r="A1080" s="47" t="s">
        <v>4436</v>
      </c>
      <c r="B1080" s="48" t="s">
        <v>4437</v>
      </c>
    </row>
    <row r="1081" spans="1:2" ht="13" x14ac:dyDescent="0.3">
      <c r="A1081" s="49" t="s">
        <v>4438</v>
      </c>
      <c r="B1081" s="50" t="s">
        <v>4439</v>
      </c>
    </row>
    <row r="1082" spans="1:2" ht="13" x14ac:dyDescent="0.3">
      <c r="A1082" s="47" t="s">
        <v>4440</v>
      </c>
      <c r="B1082" s="48" t="s">
        <v>4441</v>
      </c>
    </row>
    <row r="1083" spans="1:2" ht="13" x14ac:dyDescent="0.3">
      <c r="A1083" s="49" t="s">
        <v>4442</v>
      </c>
      <c r="B1083" s="50" t="s">
        <v>4443</v>
      </c>
    </row>
    <row r="1084" spans="1:2" ht="13" x14ac:dyDescent="0.3">
      <c r="A1084" s="47" t="s">
        <v>4444</v>
      </c>
      <c r="B1084" s="48" t="s">
        <v>4445</v>
      </c>
    </row>
    <row r="1085" spans="1:2" ht="13" x14ac:dyDescent="0.3">
      <c r="A1085" s="49" t="s">
        <v>4446</v>
      </c>
      <c r="B1085" s="50" t="s">
        <v>4447</v>
      </c>
    </row>
    <row r="1086" spans="1:2" ht="13" x14ac:dyDescent="0.3">
      <c r="A1086" s="47" t="s">
        <v>4448</v>
      </c>
      <c r="B1086" s="48" t="s">
        <v>4449</v>
      </c>
    </row>
    <row r="1087" spans="1:2" ht="13" x14ac:dyDescent="0.3">
      <c r="A1087" s="49" t="s">
        <v>4450</v>
      </c>
      <c r="B1087" s="50" t="s">
        <v>4451</v>
      </c>
    </row>
    <row r="1088" spans="1:2" ht="13" x14ac:dyDescent="0.3">
      <c r="A1088" s="47" t="s">
        <v>4452</v>
      </c>
      <c r="B1088" s="48" t="s">
        <v>4453</v>
      </c>
    </row>
    <row r="1089" spans="1:2" ht="13" x14ac:dyDescent="0.3">
      <c r="A1089" s="49" t="s">
        <v>4454</v>
      </c>
      <c r="B1089" s="50" t="s">
        <v>4455</v>
      </c>
    </row>
    <row r="1090" spans="1:2" ht="13" x14ac:dyDescent="0.3">
      <c r="A1090" s="47" t="s">
        <v>4456</v>
      </c>
      <c r="B1090" s="48" t="s">
        <v>4457</v>
      </c>
    </row>
    <row r="1091" spans="1:2" ht="13" x14ac:dyDescent="0.3">
      <c r="A1091" s="49" t="s">
        <v>4458</v>
      </c>
      <c r="B1091" s="50" t="s">
        <v>4459</v>
      </c>
    </row>
    <row r="1092" spans="1:2" ht="13" x14ac:dyDescent="0.3">
      <c r="A1092" s="47" t="s">
        <v>4460</v>
      </c>
      <c r="B1092" s="48" t="s">
        <v>4461</v>
      </c>
    </row>
    <row r="1093" spans="1:2" ht="13" x14ac:dyDescent="0.3">
      <c r="A1093" s="49" t="s">
        <v>4462</v>
      </c>
      <c r="B1093" s="50" t="s">
        <v>4463</v>
      </c>
    </row>
    <row r="1094" spans="1:2" ht="13" x14ac:dyDescent="0.3">
      <c r="A1094" s="47" t="s">
        <v>4464</v>
      </c>
      <c r="B1094" s="48" t="s">
        <v>4465</v>
      </c>
    </row>
    <row r="1095" spans="1:2" ht="13" x14ac:dyDescent="0.3">
      <c r="A1095" s="49" t="s">
        <v>4466</v>
      </c>
      <c r="B1095" s="50" t="s">
        <v>4467</v>
      </c>
    </row>
    <row r="1096" spans="1:2" ht="13" x14ac:dyDescent="0.3">
      <c r="A1096" s="47" t="s">
        <v>4468</v>
      </c>
      <c r="B1096" s="48" t="s">
        <v>4469</v>
      </c>
    </row>
    <row r="1097" spans="1:2" ht="13" x14ac:dyDescent="0.3">
      <c r="A1097" s="49" t="s">
        <v>4470</v>
      </c>
      <c r="B1097" s="50" t="s">
        <v>4471</v>
      </c>
    </row>
    <row r="1098" spans="1:2" ht="13" x14ac:dyDescent="0.3">
      <c r="A1098" s="47" t="s">
        <v>4472</v>
      </c>
      <c r="B1098" s="48" t="s">
        <v>4473</v>
      </c>
    </row>
    <row r="1099" spans="1:2" ht="13" x14ac:dyDescent="0.3">
      <c r="A1099" s="49" t="s">
        <v>4474</v>
      </c>
      <c r="B1099" s="50" t="s">
        <v>4475</v>
      </c>
    </row>
    <row r="1100" spans="1:2" ht="13" x14ac:dyDescent="0.3">
      <c r="A1100" s="47" t="s">
        <v>4476</v>
      </c>
      <c r="B1100" s="48" t="s">
        <v>4477</v>
      </c>
    </row>
    <row r="1101" spans="1:2" ht="13" x14ac:dyDescent="0.3">
      <c r="A1101" s="49" t="s">
        <v>4478</v>
      </c>
      <c r="B1101" s="50" t="s">
        <v>4479</v>
      </c>
    </row>
    <row r="1102" spans="1:2" ht="13" x14ac:dyDescent="0.3">
      <c r="A1102" s="47" t="s">
        <v>4480</v>
      </c>
      <c r="B1102" s="48" t="s">
        <v>4481</v>
      </c>
    </row>
    <row r="1103" spans="1:2" ht="13" x14ac:dyDescent="0.3">
      <c r="A1103" s="49" t="s">
        <v>4482</v>
      </c>
      <c r="B1103" s="50" t="s">
        <v>4483</v>
      </c>
    </row>
    <row r="1104" spans="1:2" ht="13" x14ac:dyDescent="0.3">
      <c r="A1104" s="47" t="s">
        <v>4484</v>
      </c>
      <c r="B1104" s="48" t="s">
        <v>4485</v>
      </c>
    </row>
    <row r="1105" spans="1:2" ht="13" x14ac:dyDescent="0.3">
      <c r="A1105" s="49" t="s">
        <v>4486</v>
      </c>
      <c r="B1105" s="50" t="s">
        <v>4487</v>
      </c>
    </row>
    <row r="1106" spans="1:2" ht="13" x14ac:dyDescent="0.3">
      <c r="A1106" s="47" t="s">
        <v>4488</v>
      </c>
      <c r="B1106" s="48" t="s">
        <v>4489</v>
      </c>
    </row>
    <row r="1107" spans="1:2" ht="13" x14ac:dyDescent="0.3">
      <c r="A1107" s="49" t="s">
        <v>4490</v>
      </c>
      <c r="B1107" s="50" t="s">
        <v>4491</v>
      </c>
    </row>
    <row r="1108" spans="1:2" ht="13" x14ac:dyDescent="0.3">
      <c r="A1108" s="47" t="s">
        <v>4492</v>
      </c>
      <c r="B1108" s="48" t="s">
        <v>4493</v>
      </c>
    </row>
    <row r="1109" spans="1:2" ht="13" x14ac:dyDescent="0.3">
      <c r="A1109" s="49" t="s">
        <v>4494</v>
      </c>
      <c r="B1109" s="50" t="s">
        <v>4495</v>
      </c>
    </row>
    <row r="1110" spans="1:2" ht="13" x14ac:dyDescent="0.3">
      <c r="A1110" s="47" t="s">
        <v>4496</v>
      </c>
      <c r="B1110" s="48" t="s">
        <v>4497</v>
      </c>
    </row>
    <row r="1111" spans="1:2" ht="13" x14ac:dyDescent="0.3">
      <c r="A1111" s="49" t="s">
        <v>4498</v>
      </c>
      <c r="B1111" s="50" t="s">
        <v>4499</v>
      </c>
    </row>
    <row r="1112" spans="1:2" ht="13" x14ac:dyDescent="0.3">
      <c r="A1112" s="47" t="s">
        <v>4500</v>
      </c>
      <c r="B1112" s="48" t="s">
        <v>4501</v>
      </c>
    </row>
    <row r="1113" spans="1:2" ht="13" x14ac:dyDescent="0.3">
      <c r="A1113" s="49" t="s">
        <v>4502</v>
      </c>
      <c r="B1113" s="50" t="s">
        <v>4503</v>
      </c>
    </row>
    <row r="1114" spans="1:2" ht="13" x14ac:dyDescent="0.3">
      <c r="A1114" s="47" t="s">
        <v>4504</v>
      </c>
      <c r="B1114" s="48" t="s">
        <v>4505</v>
      </c>
    </row>
    <row r="1115" spans="1:2" ht="13" x14ac:dyDescent="0.3">
      <c r="A1115" s="49" t="s">
        <v>4506</v>
      </c>
      <c r="B1115" s="50" t="s">
        <v>4507</v>
      </c>
    </row>
    <row r="1116" spans="1:2" ht="13" x14ac:dyDescent="0.3">
      <c r="A1116" s="47" t="s">
        <v>4508</v>
      </c>
      <c r="B1116" s="48" t="s">
        <v>4509</v>
      </c>
    </row>
    <row r="1117" spans="1:2" ht="13" x14ac:dyDescent="0.3">
      <c r="A1117" s="49" t="s">
        <v>4510</v>
      </c>
      <c r="B1117" s="50" t="s">
        <v>4511</v>
      </c>
    </row>
    <row r="1118" spans="1:2" ht="13" x14ac:dyDescent="0.3">
      <c r="A1118" s="47" t="s">
        <v>4512</v>
      </c>
      <c r="B1118" s="48" t="s">
        <v>4513</v>
      </c>
    </row>
    <row r="1119" spans="1:2" ht="13" x14ac:dyDescent="0.3">
      <c r="A1119" s="49" t="s">
        <v>4514</v>
      </c>
      <c r="B1119" s="50" t="s">
        <v>4515</v>
      </c>
    </row>
    <row r="1120" spans="1:2" ht="13" x14ac:dyDescent="0.3">
      <c r="A1120" s="47" t="s">
        <v>4516</v>
      </c>
      <c r="B1120" s="48" t="s">
        <v>4517</v>
      </c>
    </row>
    <row r="1121" spans="1:2" ht="13" x14ac:dyDescent="0.3">
      <c r="A1121" s="49" t="s">
        <v>4518</v>
      </c>
      <c r="B1121" s="50" t="s">
        <v>4519</v>
      </c>
    </row>
    <row r="1122" spans="1:2" ht="13" x14ac:dyDescent="0.3">
      <c r="A1122" s="47" t="s">
        <v>4520</v>
      </c>
      <c r="B1122" s="48" t="s">
        <v>4521</v>
      </c>
    </row>
    <row r="1123" spans="1:2" ht="13" x14ac:dyDescent="0.3">
      <c r="A1123" s="49" t="s">
        <v>4522</v>
      </c>
      <c r="B1123" s="50" t="s">
        <v>4523</v>
      </c>
    </row>
    <row r="1124" spans="1:2" ht="13" x14ac:dyDescent="0.3">
      <c r="A1124" s="47" t="s">
        <v>4524</v>
      </c>
      <c r="B1124" s="48" t="s">
        <v>4525</v>
      </c>
    </row>
    <row r="1125" spans="1:2" ht="13" x14ac:dyDescent="0.3">
      <c r="A1125" s="49" t="s">
        <v>4526</v>
      </c>
      <c r="B1125" s="50" t="s">
        <v>4527</v>
      </c>
    </row>
    <row r="1126" spans="1:2" ht="13" x14ac:dyDescent="0.3">
      <c r="A1126" s="47" t="s">
        <v>4528</v>
      </c>
      <c r="B1126" s="48" t="s">
        <v>4529</v>
      </c>
    </row>
    <row r="1127" spans="1:2" ht="13" x14ac:dyDescent="0.3">
      <c r="A1127" s="49" t="s">
        <v>4530</v>
      </c>
      <c r="B1127" s="50" t="s">
        <v>4531</v>
      </c>
    </row>
    <row r="1128" spans="1:2" ht="13" x14ac:dyDescent="0.3">
      <c r="A1128" s="47" t="s">
        <v>4532</v>
      </c>
      <c r="B1128" s="48" t="s">
        <v>4533</v>
      </c>
    </row>
    <row r="1129" spans="1:2" ht="13" x14ac:dyDescent="0.3">
      <c r="A1129" s="49" t="s">
        <v>4534</v>
      </c>
      <c r="B1129" s="50" t="s">
        <v>4535</v>
      </c>
    </row>
    <row r="1130" spans="1:2" ht="13" x14ac:dyDescent="0.3">
      <c r="A1130" s="47" t="s">
        <v>4536</v>
      </c>
      <c r="B1130" s="48" t="s">
        <v>4537</v>
      </c>
    </row>
    <row r="1131" spans="1:2" ht="13" x14ac:dyDescent="0.3">
      <c r="A1131" s="49" t="s">
        <v>4538</v>
      </c>
      <c r="B1131" s="50" t="s">
        <v>4539</v>
      </c>
    </row>
    <row r="1132" spans="1:2" ht="13" x14ac:dyDescent="0.3">
      <c r="A1132" s="47" t="s">
        <v>4540</v>
      </c>
      <c r="B1132" s="48" t="s">
        <v>4541</v>
      </c>
    </row>
    <row r="1133" spans="1:2" ht="13" x14ac:dyDescent="0.3">
      <c r="A1133" s="49" t="s">
        <v>4542</v>
      </c>
      <c r="B1133" s="50" t="s">
        <v>4543</v>
      </c>
    </row>
    <row r="1134" spans="1:2" ht="13" x14ac:dyDescent="0.3">
      <c r="A1134" s="47" t="s">
        <v>4544</v>
      </c>
      <c r="B1134" s="48" t="s">
        <v>4545</v>
      </c>
    </row>
    <row r="1135" spans="1:2" ht="13" x14ac:dyDescent="0.3">
      <c r="A1135" s="49" t="s">
        <v>4546</v>
      </c>
      <c r="B1135" s="50" t="s">
        <v>4547</v>
      </c>
    </row>
    <row r="1136" spans="1:2" ht="13" x14ac:dyDescent="0.3">
      <c r="A1136" s="47" t="s">
        <v>4548</v>
      </c>
      <c r="B1136" s="48" t="s">
        <v>4549</v>
      </c>
    </row>
    <row r="1137" spans="1:2" ht="13" x14ac:dyDescent="0.3">
      <c r="A1137" s="49" t="s">
        <v>4550</v>
      </c>
      <c r="B1137" s="50" t="s">
        <v>4551</v>
      </c>
    </row>
    <row r="1138" spans="1:2" ht="13" x14ac:dyDescent="0.3">
      <c r="A1138" s="47" t="s">
        <v>4552</v>
      </c>
      <c r="B1138" s="48" t="s">
        <v>4553</v>
      </c>
    </row>
    <row r="1139" spans="1:2" ht="13" x14ac:dyDescent="0.3">
      <c r="A1139" s="49" t="s">
        <v>4554</v>
      </c>
      <c r="B1139" s="50" t="s">
        <v>4555</v>
      </c>
    </row>
    <row r="1140" spans="1:2" ht="13" x14ac:dyDescent="0.3">
      <c r="A1140" s="47" t="s">
        <v>4556</v>
      </c>
      <c r="B1140" s="48" t="s">
        <v>4557</v>
      </c>
    </row>
    <row r="1141" spans="1:2" ht="13" x14ac:dyDescent="0.3">
      <c r="A1141" s="49" t="s">
        <v>4558</v>
      </c>
      <c r="B1141" s="50" t="s">
        <v>4559</v>
      </c>
    </row>
    <row r="1142" spans="1:2" ht="13" x14ac:dyDescent="0.3">
      <c r="A1142" s="47" t="s">
        <v>4560</v>
      </c>
      <c r="B1142" s="48" t="s">
        <v>4561</v>
      </c>
    </row>
    <row r="1143" spans="1:2" ht="13" x14ac:dyDescent="0.3">
      <c r="A1143" s="49" t="s">
        <v>4562</v>
      </c>
      <c r="B1143" s="50" t="s">
        <v>4563</v>
      </c>
    </row>
    <row r="1144" spans="1:2" ht="13" x14ac:dyDescent="0.3">
      <c r="A1144" s="47" t="s">
        <v>4564</v>
      </c>
      <c r="B1144" s="48" t="s">
        <v>4565</v>
      </c>
    </row>
    <row r="1145" spans="1:2" ht="13" x14ac:dyDescent="0.3">
      <c r="A1145" s="49" t="s">
        <v>4566</v>
      </c>
      <c r="B1145" s="50" t="s">
        <v>4567</v>
      </c>
    </row>
    <row r="1146" spans="1:2" ht="13" x14ac:dyDescent="0.3">
      <c r="A1146" s="47" t="s">
        <v>4568</v>
      </c>
      <c r="B1146" s="48" t="s">
        <v>4569</v>
      </c>
    </row>
    <row r="1147" spans="1:2" ht="13" x14ac:dyDescent="0.3">
      <c r="A1147" s="49" t="s">
        <v>4570</v>
      </c>
      <c r="B1147" s="50" t="s">
        <v>4571</v>
      </c>
    </row>
    <row r="1148" spans="1:2" ht="13" x14ac:dyDescent="0.3">
      <c r="A1148" s="47" t="s">
        <v>4572</v>
      </c>
      <c r="B1148" s="48" t="s">
        <v>4573</v>
      </c>
    </row>
    <row r="1149" spans="1:2" ht="13" x14ac:dyDescent="0.3">
      <c r="A1149" s="49" t="s">
        <v>4574</v>
      </c>
      <c r="B1149" s="50" t="s">
        <v>4575</v>
      </c>
    </row>
    <row r="1150" spans="1:2" ht="13" x14ac:dyDescent="0.3">
      <c r="A1150" s="47" t="s">
        <v>4576</v>
      </c>
      <c r="B1150" s="48" t="s">
        <v>4577</v>
      </c>
    </row>
    <row r="1151" spans="1:2" ht="13" x14ac:dyDescent="0.3">
      <c r="A1151" s="49" t="s">
        <v>4578</v>
      </c>
      <c r="B1151" s="50" t="s">
        <v>4579</v>
      </c>
    </row>
    <row r="1152" spans="1:2" ht="13" x14ac:dyDescent="0.3">
      <c r="A1152" s="47" t="s">
        <v>4580</v>
      </c>
      <c r="B1152" s="48" t="s">
        <v>4581</v>
      </c>
    </row>
    <row r="1153" spans="1:2" ht="13" x14ac:dyDescent="0.3">
      <c r="A1153" s="49" t="s">
        <v>4582</v>
      </c>
      <c r="B1153" s="50" t="s">
        <v>4583</v>
      </c>
    </row>
    <row r="1154" spans="1:2" ht="13" x14ac:dyDescent="0.3">
      <c r="A1154" s="47" t="s">
        <v>4584</v>
      </c>
      <c r="B1154" s="48" t="s">
        <v>4585</v>
      </c>
    </row>
    <row r="1155" spans="1:2" ht="13" x14ac:dyDescent="0.3">
      <c r="A1155" s="49" t="s">
        <v>4586</v>
      </c>
      <c r="B1155" s="50" t="s">
        <v>4587</v>
      </c>
    </row>
    <row r="1156" spans="1:2" ht="13" x14ac:dyDescent="0.3">
      <c r="A1156" s="47" t="s">
        <v>4588</v>
      </c>
      <c r="B1156" s="48" t="s">
        <v>4589</v>
      </c>
    </row>
    <row r="1157" spans="1:2" ht="13" x14ac:dyDescent="0.3">
      <c r="A1157" s="49" t="s">
        <v>4590</v>
      </c>
      <c r="B1157" s="50" t="s">
        <v>4591</v>
      </c>
    </row>
    <row r="1158" spans="1:2" ht="13" x14ac:dyDescent="0.3">
      <c r="A1158" s="47" t="s">
        <v>4592</v>
      </c>
      <c r="B1158" s="48" t="s">
        <v>4593</v>
      </c>
    </row>
    <row r="1159" spans="1:2" ht="13" x14ac:dyDescent="0.3">
      <c r="A1159" s="49" t="s">
        <v>4594</v>
      </c>
      <c r="B1159" s="50" t="s">
        <v>4595</v>
      </c>
    </row>
    <row r="1160" spans="1:2" ht="13" x14ac:dyDescent="0.3">
      <c r="A1160" s="47" t="s">
        <v>4596</v>
      </c>
      <c r="B1160" s="48" t="s">
        <v>4597</v>
      </c>
    </row>
    <row r="1161" spans="1:2" ht="13" x14ac:dyDescent="0.3">
      <c r="A1161" s="49" t="s">
        <v>4598</v>
      </c>
      <c r="B1161" s="50" t="s">
        <v>4599</v>
      </c>
    </row>
    <row r="1162" spans="1:2" ht="13" x14ac:dyDescent="0.3">
      <c r="A1162" s="47" t="s">
        <v>4600</v>
      </c>
      <c r="B1162" s="48" t="s">
        <v>4601</v>
      </c>
    </row>
    <row r="1163" spans="1:2" ht="13" x14ac:dyDescent="0.3">
      <c r="A1163" s="49" t="s">
        <v>4602</v>
      </c>
      <c r="B1163" s="50" t="s">
        <v>4603</v>
      </c>
    </row>
    <row r="1164" spans="1:2" ht="13" x14ac:dyDescent="0.3">
      <c r="A1164" s="47" t="s">
        <v>4604</v>
      </c>
      <c r="B1164" s="48" t="s">
        <v>4605</v>
      </c>
    </row>
    <row r="1165" spans="1:2" ht="13" x14ac:dyDescent="0.3">
      <c r="A1165" s="49" t="s">
        <v>4606</v>
      </c>
      <c r="B1165" s="50" t="s">
        <v>4607</v>
      </c>
    </row>
    <row r="1166" spans="1:2" ht="13" x14ac:dyDescent="0.3">
      <c r="A1166" s="47" t="s">
        <v>4608</v>
      </c>
      <c r="B1166" s="48" t="s">
        <v>4609</v>
      </c>
    </row>
    <row r="1167" spans="1:2" ht="13" x14ac:dyDescent="0.3">
      <c r="A1167" s="49" t="s">
        <v>4610</v>
      </c>
      <c r="B1167" s="50" t="s">
        <v>4611</v>
      </c>
    </row>
    <row r="1168" spans="1:2" ht="13" x14ac:dyDescent="0.3">
      <c r="A1168" s="47" t="s">
        <v>4612</v>
      </c>
      <c r="B1168" s="48" t="s">
        <v>4613</v>
      </c>
    </row>
    <row r="1169" spans="1:2" ht="13" x14ac:dyDescent="0.3">
      <c r="A1169" s="49" t="s">
        <v>4614</v>
      </c>
      <c r="B1169" s="50" t="s">
        <v>4615</v>
      </c>
    </row>
    <row r="1170" spans="1:2" ht="13" x14ac:dyDescent="0.3">
      <c r="A1170" s="47" t="s">
        <v>4616</v>
      </c>
      <c r="B1170" s="48" t="s">
        <v>4617</v>
      </c>
    </row>
    <row r="1171" spans="1:2" ht="13" x14ac:dyDescent="0.3">
      <c r="A1171" s="49" t="s">
        <v>4618</v>
      </c>
      <c r="B1171" s="50" t="s">
        <v>4619</v>
      </c>
    </row>
    <row r="1172" spans="1:2" ht="13" x14ac:dyDescent="0.3">
      <c r="A1172" s="47" t="s">
        <v>4620</v>
      </c>
      <c r="B1172" s="48" t="s">
        <v>4621</v>
      </c>
    </row>
    <row r="1173" spans="1:2" ht="13" x14ac:dyDescent="0.3">
      <c r="A1173" s="49" t="s">
        <v>4622</v>
      </c>
      <c r="B1173" s="50" t="s">
        <v>4623</v>
      </c>
    </row>
    <row r="1174" spans="1:2" ht="13" x14ac:dyDescent="0.3">
      <c r="A1174" s="47" t="s">
        <v>4624</v>
      </c>
      <c r="B1174" s="48" t="s">
        <v>4625</v>
      </c>
    </row>
    <row r="1175" spans="1:2" ht="13" x14ac:dyDescent="0.3">
      <c r="A1175" s="49" t="s">
        <v>4626</v>
      </c>
      <c r="B1175" s="50" t="s">
        <v>4627</v>
      </c>
    </row>
    <row r="1176" spans="1:2" ht="13" x14ac:dyDescent="0.3">
      <c r="A1176" s="47" t="s">
        <v>4628</v>
      </c>
      <c r="B1176" s="48" t="s">
        <v>4629</v>
      </c>
    </row>
    <row r="1177" spans="1:2" ht="13" x14ac:dyDescent="0.3">
      <c r="A1177" s="49" t="s">
        <v>4630</v>
      </c>
      <c r="B1177" s="50" t="s">
        <v>4631</v>
      </c>
    </row>
    <row r="1178" spans="1:2" ht="13" x14ac:dyDescent="0.3">
      <c r="A1178" s="47" t="s">
        <v>4632</v>
      </c>
      <c r="B1178" s="48" t="s">
        <v>4633</v>
      </c>
    </row>
    <row r="1179" spans="1:2" ht="13" x14ac:dyDescent="0.3">
      <c r="A1179" s="49" t="s">
        <v>4634</v>
      </c>
      <c r="B1179" s="50" t="s">
        <v>4635</v>
      </c>
    </row>
    <row r="1180" spans="1:2" ht="13" x14ac:dyDescent="0.3">
      <c r="A1180" s="47" t="s">
        <v>4636</v>
      </c>
      <c r="B1180" s="48" t="s">
        <v>4637</v>
      </c>
    </row>
    <row r="1181" spans="1:2" ht="13" x14ac:dyDescent="0.3">
      <c r="A1181" s="49" t="s">
        <v>4638</v>
      </c>
      <c r="B1181" s="50" t="s">
        <v>4639</v>
      </c>
    </row>
    <row r="1182" spans="1:2" ht="13" x14ac:dyDescent="0.3">
      <c r="A1182" s="47" t="s">
        <v>4640</v>
      </c>
      <c r="B1182" s="48" t="s">
        <v>4641</v>
      </c>
    </row>
    <row r="1183" spans="1:2" ht="13" x14ac:dyDescent="0.3">
      <c r="A1183" s="49" t="s">
        <v>4642</v>
      </c>
      <c r="B1183" s="50" t="s">
        <v>4643</v>
      </c>
    </row>
    <row r="1184" spans="1:2" ht="13" x14ac:dyDescent="0.3">
      <c r="A1184" s="47" t="s">
        <v>4644</v>
      </c>
      <c r="B1184" s="48" t="s">
        <v>4645</v>
      </c>
    </row>
    <row r="1185" spans="1:2" ht="13" x14ac:dyDescent="0.3">
      <c r="A1185" s="49" t="s">
        <v>4646</v>
      </c>
      <c r="B1185" s="50" t="s">
        <v>4647</v>
      </c>
    </row>
    <row r="1186" spans="1:2" ht="13" x14ac:dyDescent="0.3">
      <c r="A1186" s="47" t="s">
        <v>4648</v>
      </c>
      <c r="B1186" s="48" t="s">
        <v>4649</v>
      </c>
    </row>
    <row r="1187" spans="1:2" ht="13" x14ac:dyDescent="0.3">
      <c r="A1187" s="49" t="s">
        <v>4650</v>
      </c>
      <c r="B1187" s="50" t="s">
        <v>4651</v>
      </c>
    </row>
    <row r="1188" spans="1:2" ht="13" x14ac:dyDescent="0.3">
      <c r="A1188" s="47" t="s">
        <v>4652</v>
      </c>
      <c r="B1188" s="48" t="s">
        <v>4653</v>
      </c>
    </row>
    <row r="1189" spans="1:2" ht="13" x14ac:dyDescent="0.3">
      <c r="A1189" s="49" t="s">
        <v>4654</v>
      </c>
      <c r="B1189" s="50" t="s">
        <v>4655</v>
      </c>
    </row>
    <row r="1190" spans="1:2" ht="13" x14ac:dyDescent="0.3">
      <c r="A1190" s="47" t="s">
        <v>4656</v>
      </c>
      <c r="B1190" s="48" t="s">
        <v>4657</v>
      </c>
    </row>
    <row r="1191" spans="1:2" ht="13" x14ac:dyDescent="0.3">
      <c r="A1191" s="49" t="s">
        <v>4658</v>
      </c>
      <c r="B1191" s="50" t="s">
        <v>4659</v>
      </c>
    </row>
    <row r="1192" spans="1:2" ht="13" x14ac:dyDescent="0.3">
      <c r="A1192" s="47" t="s">
        <v>4660</v>
      </c>
      <c r="B1192" s="48" t="s">
        <v>4661</v>
      </c>
    </row>
    <row r="1193" spans="1:2" ht="13" x14ac:dyDescent="0.3">
      <c r="A1193" s="49" t="s">
        <v>4662</v>
      </c>
      <c r="B1193" s="50" t="s">
        <v>4663</v>
      </c>
    </row>
    <row r="1194" spans="1:2" ht="13" x14ac:dyDescent="0.3">
      <c r="A1194" s="47" t="s">
        <v>4664</v>
      </c>
      <c r="B1194" s="48" t="s">
        <v>4665</v>
      </c>
    </row>
    <row r="1195" spans="1:2" ht="13" x14ac:dyDescent="0.3">
      <c r="A1195" s="49" t="s">
        <v>4666</v>
      </c>
      <c r="B1195" s="50" t="s">
        <v>4667</v>
      </c>
    </row>
    <row r="1196" spans="1:2" ht="13" x14ac:dyDescent="0.3">
      <c r="A1196" s="47" t="s">
        <v>4668</v>
      </c>
      <c r="B1196" s="48" t="s">
        <v>4669</v>
      </c>
    </row>
    <row r="1197" spans="1:2" ht="13" x14ac:dyDescent="0.3">
      <c r="A1197" s="49" t="s">
        <v>4670</v>
      </c>
      <c r="B1197" s="50" t="s">
        <v>4671</v>
      </c>
    </row>
    <row r="1198" spans="1:2" ht="13" x14ac:dyDescent="0.3">
      <c r="A1198" s="47" t="s">
        <v>4672</v>
      </c>
      <c r="B1198" s="48" t="s">
        <v>4673</v>
      </c>
    </row>
    <row r="1199" spans="1:2" ht="13" x14ac:dyDescent="0.3">
      <c r="A1199" s="49" t="s">
        <v>4674</v>
      </c>
      <c r="B1199" s="50" t="s">
        <v>4675</v>
      </c>
    </row>
    <row r="1200" spans="1:2" ht="13" x14ac:dyDescent="0.3">
      <c r="A1200" s="47" t="s">
        <v>4676</v>
      </c>
      <c r="B1200" s="48" t="s">
        <v>4677</v>
      </c>
    </row>
    <row r="1201" spans="1:2" ht="13" x14ac:dyDescent="0.3">
      <c r="A1201" s="49" t="s">
        <v>4678</v>
      </c>
      <c r="B1201" s="50" t="s">
        <v>4679</v>
      </c>
    </row>
    <row r="1202" spans="1:2" ht="13" x14ac:dyDescent="0.3">
      <c r="A1202" s="47" t="s">
        <v>4680</v>
      </c>
      <c r="B1202" s="48" t="s">
        <v>4681</v>
      </c>
    </row>
    <row r="1203" spans="1:2" ht="13" x14ac:dyDescent="0.3">
      <c r="A1203" s="49" t="s">
        <v>4682</v>
      </c>
      <c r="B1203" s="50" t="s">
        <v>4683</v>
      </c>
    </row>
    <row r="1204" spans="1:2" ht="13" x14ac:dyDescent="0.3">
      <c r="A1204" s="47" t="s">
        <v>4684</v>
      </c>
      <c r="B1204" s="48" t="s">
        <v>4685</v>
      </c>
    </row>
    <row r="1205" spans="1:2" ht="13" x14ac:dyDescent="0.3">
      <c r="A1205" s="49" t="s">
        <v>4686</v>
      </c>
      <c r="B1205" s="50" t="s">
        <v>4687</v>
      </c>
    </row>
    <row r="1206" spans="1:2" ht="13" x14ac:dyDescent="0.3">
      <c r="A1206" s="47" t="s">
        <v>4688</v>
      </c>
      <c r="B1206" s="48" t="s">
        <v>4689</v>
      </c>
    </row>
    <row r="1207" spans="1:2" ht="13" x14ac:dyDescent="0.3">
      <c r="A1207" s="49" t="s">
        <v>4690</v>
      </c>
      <c r="B1207" s="50" t="s">
        <v>4691</v>
      </c>
    </row>
    <row r="1208" spans="1:2" ht="13" x14ac:dyDescent="0.3">
      <c r="A1208" s="47" t="s">
        <v>4692</v>
      </c>
      <c r="B1208" s="48" t="s">
        <v>4693</v>
      </c>
    </row>
    <row r="1209" spans="1:2" ht="13" x14ac:dyDescent="0.3">
      <c r="A1209" s="49" t="s">
        <v>4694</v>
      </c>
      <c r="B1209" s="50" t="s">
        <v>4695</v>
      </c>
    </row>
    <row r="1210" spans="1:2" ht="13" x14ac:dyDescent="0.3">
      <c r="A1210" s="47" t="s">
        <v>4696</v>
      </c>
      <c r="B1210" s="48" t="s">
        <v>4697</v>
      </c>
    </row>
    <row r="1211" spans="1:2" ht="13" x14ac:dyDescent="0.3">
      <c r="A1211" s="49" t="s">
        <v>4698</v>
      </c>
      <c r="B1211" s="50" t="s">
        <v>4699</v>
      </c>
    </row>
    <row r="1212" spans="1:2" ht="13" x14ac:dyDescent="0.3">
      <c r="A1212" s="47" t="s">
        <v>4700</v>
      </c>
      <c r="B1212" s="48" t="s">
        <v>4701</v>
      </c>
    </row>
    <row r="1213" spans="1:2" ht="13" x14ac:dyDescent="0.3">
      <c r="A1213" s="49" t="s">
        <v>4702</v>
      </c>
      <c r="B1213" s="50" t="s">
        <v>4703</v>
      </c>
    </row>
    <row r="1214" spans="1:2" ht="13" x14ac:dyDescent="0.3">
      <c r="A1214" s="47" t="s">
        <v>4704</v>
      </c>
      <c r="B1214" s="48" t="s">
        <v>4705</v>
      </c>
    </row>
    <row r="1215" spans="1:2" ht="13" x14ac:dyDescent="0.3">
      <c r="A1215" s="49" t="s">
        <v>4706</v>
      </c>
      <c r="B1215" s="50" t="s">
        <v>4707</v>
      </c>
    </row>
    <row r="1216" spans="1:2" ht="13" x14ac:dyDescent="0.3">
      <c r="A1216" s="47" t="s">
        <v>4708</v>
      </c>
      <c r="B1216" s="48" t="s">
        <v>4709</v>
      </c>
    </row>
    <row r="1217" spans="1:2" ht="13" x14ac:dyDescent="0.3">
      <c r="A1217" s="49" t="s">
        <v>4710</v>
      </c>
      <c r="B1217" s="50" t="s">
        <v>4711</v>
      </c>
    </row>
    <row r="1218" spans="1:2" ht="13" x14ac:dyDescent="0.3">
      <c r="A1218" s="47" t="s">
        <v>4712</v>
      </c>
      <c r="B1218" s="48" t="s">
        <v>4713</v>
      </c>
    </row>
    <row r="1219" spans="1:2" ht="13" x14ac:dyDescent="0.3">
      <c r="A1219" s="49" t="s">
        <v>4714</v>
      </c>
      <c r="B1219" s="50" t="s">
        <v>4715</v>
      </c>
    </row>
    <row r="1220" spans="1:2" ht="13" x14ac:dyDescent="0.3">
      <c r="A1220" s="47" t="s">
        <v>4716</v>
      </c>
      <c r="B1220" s="48" t="s">
        <v>4717</v>
      </c>
    </row>
    <row r="1221" spans="1:2" ht="13" x14ac:dyDescent="0.3">
      <c r="A1221" s="49" t="s">
        <v>4718</v>
      </c>
      <c r="B1221" s="50" t="s">
        <v>4719</v>
      </c>
    </row>
    <row r="1222" spans="1:2" ht="13" x14ac:dyDescent="0.3">
      <c r="A1222" s="47" t="s">
        <v>4720</v>
      </c>
      <c r="B1222" s="48" t="s">
        <v>4721</v>
      </c>
    </row>
    <row r="1223" spans="1:2" ht="13" x14ac:dyDescent="0.3">
      <c r="A1223" s="49" t="s">
        <v>4722</v>
      </c>
      <c r="B1223" s="50" t="s">
        <v>4723</v>
      </c>
    </row>
    <row r="1224" spans="1:2" ht="13" x14ac:dyDescent="0.3">
      <c r="A1224" s="47" t="s">
        <v>4724</v>
      </c>
      <c r="B1224" s="48" t="s">
        <v>4725</v>
      </c>
    </row>
    <row r="1225" spans="1:2" ht="13" x14ac:dyDescent="0.3">
      <c r="A1225" s="49" t="s">
        <v>4726</v>
      </c>
      <c r="B1225" s="50" t="s">
        <v>4727</v>
      </c>
    </row>
    <row r="1226" spans="1:2" ht="13" x14ac:dyDescent="0.3">
      <c r="A1226" s="47" t="s">
        <v>4728</v>
      </c>
      <c r="B1226" s="48" t="s">
        <v>4729</v>
      </c>
    </row>
    <row r="1227" spans="1:2" ht="13" x14ac:dyDescent="0.3">
      <c r="A1227" s="49" t="s">
        <v>4730</v>
      </c>
      <c r="B1227" s="50" t="s">
        <v>4731</v>
      </c>
    </row>
    <row r="1228" spans="1:2" ht="13" x14ac:dyDescent="0.3">
      <c r="A1228" s="47" t="s">
        <v>4732</v>
      </c>
      <c r="B1228" s="48" t="s">
        <v>4733</v>
      </c>
    </row>
    <row r="1229" spans="1:2" ht="13" x14ac:dyDescent="0.3">
      <c r="A1229" s="49" t="s">
        <v>4734</v>
      </c>
      <c r="B1229" s="50" t="s">
        <v>4735</v>
      </c>
    </row>
    <row r="1230" spans="1:2" ht="13" x14ac:dyDescent="0.3">
      <c r="A1230" s="47" t="s">
        <v>4736</v>
      </c>
      <c r="B1230" s="48" t="s">
        <v>4737</v>
      </c>
    </row>
    <row r="1231" spans="1:2" ht="13" x14ac:dyDescent="0.3">
      <c r="A1231" s="49" t="s">
        <v>4738</v>
      </c>
      <c r="B1231" s="50" t="s">
        <v>4739</v>
      </c>
    </row>
    <row r="1232" spans="1:2" ht="13" x14ac:dyDescent="0.3">
      <c r="A1232" s="47" t="s">
        <v>4740</v>
      </c>
      <c r="B1232" s="48" t="s">
        <v>4741</v>
      </c>
    </row>
    <row r="1233" spans="1:2" ht="13" x14ac:dyDescent="0.3">
      <c r="A1233" s="49" t="s">
        <v>4742</v>
      </c>
      <c r="B1233" s="50" t="s">
        <v>4743</v>
      </c>
    </row>
    <row r="1234" spans="1:2" ht="13" x14ac:dyDescent="0.3">
      <c r="A1234" s="47" t="s">
        <v>4744</v>
      </c>
      <c r="B1234" s="48" t="s">
        <v>4745</v>
      </c>
    </row>
    <row r="1235" spans="1:2" ht="13" x14ac:dyDescent="0.3">
      <c r="A1235" s="49" t="s">
        <v>4746</v>
      </c>
      <c r="B1235" s="50" t="s">
        <v>4747</v>
      </c>
    </row>
    <row r="1236" spans="1:2" ht="13" x14ac:dyDescent="0.3">
      <c r="A1236" s="47" t="s">
        <v>4748</v>
      </c>
      <c r="B1236" s="48" t="s">
        <v>4749</v>
      </c>
    </row>
    <row r="1237" spans="1:2" ht="13" x14ac:dyDescent="0.3">
      <c r="A1237" s="49" t="s">
        <v>4750</v>
      </c>
      <c r="B1237" s="50" t="s">
        <v>4751</v>
      </c>
    </row>
    <row r="1238" spans="1:2" ht="13" x14ac:dyDescent="0.3">
      <c r="A1238" s="47" t="s">
        <v>4752</v>
      </c>
      <c r="B1238" s="48" t="s">
        <v>4753</v>
      </c>
    </row>
    <row r="1239" spans="1:2" ht="13" x14ac:dyDescent="0.3">
      <c r="A1239" s="49" t="s">
        <v>4754</v>
      </c>
      <c r="B1239" s="50" t="s">
        <v>4755</v>
      </c>
    </row>
    <row r="1240" spans="1:2" ht="13" x14ac:dyDescent="0.3">
      <c r="A1240" s="47" t="s">
        <v>4756</v>
      </c>
      <c r="B1240" s="48" t="s">
        <v>4757</v>
      </c>
    </row>
    <row r="1241" spans="1:2" ht="13" x14ac:dyDescent="0.3">
      <c r="A1241" s="49" t="s">
        <v>4758</v>
      </c>
      <c r="B1241" s="50" t="s">
        <v>4759</v>
      </c>
    </row>
    <row r="1242" spans="1:2" ht="13" x14ac:dyDescent="0.3">
      <c r="A1242" s="47" t="s">
        <v>4760</v>
      </c>
      <c r="B1242" s="48" t="s">
        <v>4761</v>
      </c>
    </row>
    <row r="1243" spans="1:2" ht="13" x14ac:dyDescent="0.3">
      <c r="A1243" s="49" t="s">
        <v>4762</v>
      </c>
      <c r="B1243" s="50" t="s">
        <v>4763</v>
      </c>
    </row>
    <row r="1244" spans="1:2" ht="13" x14ac:dyDescent="0.3">
      <c r="A1244" s="47" t="s">
        <v>4764</v>
      </c>
      <c r="B1244" s="48" t="s">
        <v>4765</v>
      </c>
    </row>
    <row r="1245" spans="1:2" ht="13" x14ac:dyDescent="0.3">
      <c r="A1245" s="49" t="s">
        <v>4766</v>
      </c>
      <c r="B1245" s="50" t="s">
        <v>4767</v>
      </c>
    </row>
    <row r="1246" spans="1:2" ht="13" x14ac:dyDescent="0.3">
      <c r="A1246" s="47" t="s">
        <v>4768</v>
      </c>
      <c r="B1246" s="48" t="s">
        <v>4769</v>
      </c>
    </row>
    <row r="1247" spans="1:2" ht="13" x14ac:dyDescent="0.3">
      <c r="A1247" s="49" t="s">
        <v>4770</v>
      </c>
      <c r="B1247" s="50" t="s">
        <v>4771</v>
      </c>
    </row>
    <row r="1248" spans="1:2" ht="13" x14ac:dyDescent="0.3">
      <c r="A1248" s="47" t="s">
        <v>4772</v>
      </c>
      <c r="B1248" s="48" t="s">
        <v>4773</v>
      </c>
    </row>
    <row r="1249" spans="1:2" ht="13" x14ac:dyDescent="0.3">
      <c r="A1249" s="49" t="s">
        <v>4774</v>
      </c>
      <c r="B1249" s="50" t="s">
        <v>4775</v>
      </c>
    </row>
    <row r="1250" spans="1:2" ht="13" x14ac:dyDescent="0.3">
      <c r="A1250" s="47" t="s">
        <v>4776</v>
      </c>
      <c r="B1250" s="48" t="s">
        <v>4777</v>
      </c>
    </row>
    <row r="1251" spans="1:2" ht="13" x14ac:dyDescent="0.3">
      <c r="A1251" s="49" t="s">
        <v>4778</v>
      </c>
      <c r="B1251" s="50" t="s">
        <v>4779</v>
      </c>
    </row>
    <row r="1252" spans="1:2" ht="13" x14ac:dyDescent="0.3">
      <c r="A1252" s="47" t="s">
        <v>4780</v>
      </c>
      <c r="B1252" s="48" t="s">
        <v>4781</v>
      </c>
    </row>
    <row r="1253" spans="1:2" ht="13" x14ac:dyDescent="0.3">
      <c r="A1253" s="49" t="s">
        <v>4782</v>
      </c>
      <c r="B1253" s="50" t="s">
        <v>4783</v>
      </c>
    </row>
    <row r="1254" spans="1:2" ht="13" x14ac:dyDescent="0.3">
      <c r="A1254" s="47" t="s">
        <v>4784</v>
      </c>
      <c r="B1254" s="48" t="s">
        <v>4785</v>
      </c>
    </row>
    <row r="1255" spans="1:2" ht="13" x14ac:dyDescent="0.3">
      <c r="A1255" s="49" t="s">
        <v>4786</v>
      </c>
      <c r="B1255" s="50" t="s">
        <v>4787</v>
      </c>
    </row>
    <row r="1256" spans="1:2" ht="13" x14ac:dyDescent="0.3">
      <c r="A1256" s="47" t="s">
        <v>4788</v>
      </c>
      <c r="B1256" s="48" t="s">
        <v>4789</v>
      </c>
    </row>
    <row r="1257" spans="1:2" ht="13" x14ac:dyDescent="0.3">
      <c r="A1257" s="49" t="s">
        <v>4790</v>
      </c>
      <c r="B1257" s="50" t="s">
        <v>4791</v>
      </c>
    </row>
    <row r="1258" spans="1:2" ht="13" x14ac:dyDescent="0.3">
      <c r="A1258" s="47" t="s">
        <v>4792</v>
      </c>
      <c r="B1258" s="48" t="s">
        <v>4793</v>
      </c>
    </row>
    <row r="1259" spans="1:2" ht="13" x14ac:dyDescent="0.3">
      <c r="A1259" s="49" t="s">
        <v>4794</v>
      </c>
      <c r="B1259" s="50" t="s">
        <v>4795</v>
      </c>
    </row>
    <row r="1260" spans="1:2" ht="13" x14ac:dyDescent="0.3">
      <c r="A1260" s="47" t="s">
        <v>4796</v>
      </c>
      <c r="B1260" s="48" t="s">
        <v>4797</v>
      </c>
    </row>
    <row r="1261" spans="1:2" ht="13" x14ac:dyDescent="0.3">
      <c r="A1261" s="49" t="s">
        <v>4798</v>
      </c>
      <c r="B1261" s="50" t="s">
        <v>4799</v>
      </c>
    </row>
    <row r="1262" spans="1:2" ht="13" x14ac:dyDescent="0.3">
      <c r="A1262" s="47" t="s">
        <v>4800</v>
      </c>
      <c r="B1262" s="48" t="s">
        <v>4801</v>
      </c>
    </row>
    <row r="1263" spans="1:2" ht="13" x14ac:dyDescent="0.3">
      <c r="A1263" s="49" t="s">
        <v>4802</v>
      </c>
      <c r="B1263" s="50" t="s">
        <v>4803</v>
      </c>
    </row>
    <row r="1264" spans="1:2" ht="13" x14ac:dyDescent="0.3">
      <c r="A1264" s="47" t="s">
        <v>4804</v>
      </c>
      <c r="B1264" s="48" t="s">
        <v>4805</v>
      </c>
    </row>
    <row r="1265" spans="1:2" ht="13" x14ac:dyDescent="0.3">
      <c r="A1265" s="49" t="s">
        <v>4806</v>
      </c>
      <c r="B1265" s="50" t="s">
        <v>4807</v>
      </c>
    </row>
    <row r="1266" spans="1:2" ht="13" x14ac:dyDescent="0.3">
      <c r="A1266" s="47" t="s">
        <v>4808</v>
      </c>
      <c r="B1266" s="48" t="s">
        <v>4809</v>
      </c>
    </row>
    <row r="1267" spans="1:2" ht="13" x14ac:dyDescent="0.3">
      <c r="A1267" s="49" t="s">
        <v>4810</v>
      </c>
      <c r="B1267" s="50" t="s">
        <v>4811</v>
      </c>
    </row>
    <row r="1268" spans="1:2" ht="13" x14ac:dyDescent="0.3">
      <c r="A1268" s="47" t="s">
        <v>4812</v>
      </c>
      <c r="B1268" s="48" t="s">
        <v>4813</v>
      </c>
    </row>
    <row r="1269" spans="1:2" ht="13" x14ac:dyDescent="0.3">
      <c r="A1269" s="49" t="s">
        <v>4814</v>
      </c>
      <c r="B1269" s="50" t="s">
        <v>4815</v>
      </c>
    </row>
    <row r="1270" spans="1:2" ht="13" x14ac:dyDescent="0.3">
      <c r="A1270" s="47" t="s">
        <v>4816</v>
      </c>
      <c r="B1270" s="48" t="s">
        <v>4817</v>
      </c>
    </row>
    <row r="1271" spans="1:2" ht="13" x14ac:dyDescent="0.3">
      <c r="A1271" s="49" t="s">
        <v>4818</v>
      </c>
      <c r="B1271" s="50" t="s">
        <v>4819</v>
      </c>
    </row>
    <row r="1272" spans="1:2" ht="13" x14ac:dyDescent="0.3">
      <c r="A1272" s="47" t="s">
        <v>4820</v>
      </c>
      <c r="B1272" s="48" t="s">
        <v>4821</v>
      </c>
    </row>
    <row r="1273" spans="1:2" ht="13" x14ac:dyDescent="0.3">
      <c r="A1273" s="49" t="s">
        <v>4822</v>
      </c>
      <c r="B1273" s="50" t="s">
        <v>4823</v>
      </c>
    </row>
    <row r="1274" spans="1:2" ht="13" x14ac:dyDescent="0.3">
      <c r="A1274" s="47" t="s">
        <v>4824</v>
      </c>
      <c r="B1274" s="48" t="s">
        <v>4825</v>
      </c>
    </row>
    <row r="1275" spans="1:2" ht="13" x14ac:dyDescent="0.3">
      <c r="A1275" s="49" t="s">
        <v>4826</v>
      </c>
      <c r="B1275" s="50" t="s">
        <v>4827</v>
      </c>
    </row>
    <row r="1276" spans="1:2" ht="13" x14ac:dyDescent="0.3">
      <c r="A1276" s="47" t="s">
        <v>4828</v>
      </c>
      <c r="B1276" s="48" t="s">
        <v>4829</v>
      </c>
    </row>
    <row r="1277" spans="1:2" ht="13" x14ac:dyDescent="0.3">
      <c r="A1277" s="49" t="s">
        <v>4830</v>
      </c>
      <c r="B1277" s="50" t="s">
        <v>4831</v>
      </c>
    </row>
    <row r="1278" spans="1:2" ht="13" x14ac:dyDescent="0.3">
      <c r="A1278" s="47" t="s">
        <v>4832</v>
      </c>
      <c r="B1278" s="48" t="s">
        <v>4833</v>
      </c>
    </row>
    <row r="1279" spans="1:2" ht="13" x14ac:dyDescent="0.3">
      <c r="A1279" s="49" t="s">
        <v>4834</v>
      </c>
      <c r="B1279" s="50" t="s">
        <v>4835</v>
      </c>
    </row>
    <row r="1280" spans="1:2" ht="13" x14ac:dyDescent="0.3">
      <c r="A1280" s="47" t="s">
        <v>4836</v>
      </c>
      <c r="B1280" s="48" t="s">
        <v>4837</v>
      </c>
    </row>
    <row r="1281" spans="1:2" ht="13" x14ac:dyDescent="0.3">
      <c r="A1281" s="49" t="s">
        <v>4838</v>
      </c>
      <c r="B1281" s="50" t="s">
        <v>4839</v>
      </c>
    </row>
    <row r="1282" spans="1:2" ht="13" x14ac:dyDescent="0.3">
      <c r="A1282" s="47" t="s">
        <v>4840</v>
      </c>
      <c r="B1282" s="48" t="s">
        <v>4841</v>
      </c>
    </row>
    <row r="1283" spans="1:2" ht="13" x14ac:dyDescent="0.3">
      <c r="A1283" s="49" t="s">
        <v>4842</v>
      </c>
      <c r="B1283" s="50" t="s">
        <v>4843</v>
      </c>
    </row>
    <row r="1284" spans="1:2" ht="13" x14ac:dyDescent="0.3">
      <c r="A1284" s="47" t="s">
        <v>4844</v>
      </c>
      <c r="B1284" s="48" t="s">
        <v>4845</v>
      </c>
    </row>
    <row r="1285" spans="1:2" ht="13" x14ac:dyDescent="0.3">
      <c r="A1285" s="49" t="s">
        <v>4846</v>
      </c>
      <c r="B1285" s="50" t="s">
        <v>4847</v>
      </c>
    </row>
    <row r="1286" spans="1:2" ht="13" x14ac:dyDescent="0.3">
      <c r="A1286" s="47" t="s">
        <v>4848</v>
      </c>
      <c r="B1286" s="48" t="s">
        <v>4849</v>
      </c>
    </row>
    <row r="1287" spans="1:2" ht="13" x14ac:dyDescent="0.3">
      <c r="A1287" s="49" t="s">
        <v>4850</v>
      </c>
      <c r="B1287" s="50" t="s">
        <v>4851</v>
      </c>
    </row>
    <row r="1288" spans="1:2" ht="13" x14ac:dyDescent="0.3">
      <c r="A1288" s="47" t="s">
        <v>4852</v>
      </c>
      <c r="B1288" s="48" t="s">
        <v>4853</v>
      </c>
    </row>
    <row r="1289" spans="1:2" ht="13" x14ac:dyDescent="0.3">
      <c r="A1289" s="49" t="s">
        <v>4854</v>
      </c>
      <c r="B1289" s="50" t="s">
        <v>4855</v>
      </c>
    </row>
    <row r="1290" spans="1:2" ht="13" x14ac:dyDescent="0.3">
      <c r="A1290" s="47" t="s">
        <v>4856</v>
      </c>
      <c r="B1290" s="48" t="s">
        <v>4857</v>
      </c>
    </row>
    <row r="1291" spans="1:2" ht="13" x14ac:dyDescent="0.3">
      <c r="A1291" s="49" t="s">
        <v>4858</v>
      </c>
      <c r="B1291" s="50" t="s">
        <v>4859</v>
      </c>
    </row>
    <row r="1292" spans="1:2" ht="13" x14ac:dyDescent="0.3">
      <c r="A1292" s="47" t="s">
        <v>4860</v>
      </c>
      <c r="B1292" s="48" t="s">
        <v>4861</v>
      </c>
    </row>
    <row r="1293" spans="1:2" ht="13" x14ac:dyDescent="0.3">
      <c r="A1293" s="49" t="s">
        <v>4862</v>
      </c>
      <c r="B1293" s="50" t="s">
        <v>4863</v>
      </c>
    </row>
    <row r="1294" spans="1:2" ht="13" x14ac:dyDescent="0.3">
      <c r="A1294" s="47" t="s">
        <v>4864</v>
      </c>
      <c r="B1294" s="48" t="s">
        <v>4865</v>
      </c>
    </row>
    <row r="1295" spans="1:2" ht="13" x14ac:dyDescent="0.3">
      <c r="A1295" s="49" t="s">
        <v>4866</v>
      </c>
      <c r="B1295" s="50" t="s">
        <v>4867</v>
      </c>
    </row>
    <row r="1296" spans="1:2" ht="13" x14ac:dyDescent="0.3">
      <c r="A1296" s="47" t="s">
        <v>4868</v>
      </c>
      <c r="B1296" s="48" t="s">
        <v>4869</v>
      </c>
    </row>
    <row r="1297" spans="1:2" ht="13" x14ac:dyDescent="0.3">
      <c r="A1297" s="49" t="s">
        <v>4870</v>
      </c>
      <c r="B1297" s="50" t="s">
        <v>4871</v>
      </c>
    </row>
    <row r="1298" spans="1:2" ht="13" x14ac:dyDescent="0.3">
      <c r="A1298" s="47" t="s">
        <v>4872</v>
      </c>
      <c r="B1298" s="48" t="s">
        <v>4873</v>
      </c>
    </row>
    <row r="1299" spans="1:2" ht="13" x14ac:dyDescent="0.3">
      <c r="A1299" s="49" t="s">
        <v>4874</v>
      </c>
      <c r="B1299" s="50" t="s">
        <v>4875</v>
      </c>
    </row>
    <row r="1300" spans="1:2" ht="13" x14ac:dyDescent="0.3">
      <c r="A1300" s="47" t="s">
        <v>4876</v>
      </c>
      <c r="B1300" s="48" t="s">
        <v>4877</v>
      </c>
    </row>
    <row r="1301" spans="1:2" ht="13" x14ac:dyDescent="0.3">
      <c r="A1301" s="49" t="s">
        <v>4878</v>
      </c>
      <c r="B1301" s="50" t="s">
        <v>4879</v>
      </c>
    </row>
    <row r="1302" spans="1:2" ht="13" x14ac:dyDescent="0.3">
      <c r="A1302" s="47" t="s">
        <v>4880</v>
      </c>
      <c r="B1302" s="48" t="s">
        <v>4881</v>
      </c>
    </row>
    <row r="1303" spans="1:2" ht="13" x14ac:dyDescent="0.3">
      <c r="A1303" s="49" t="s">
        <v>4882</v>
      </c>
      <c r="B1303" s="50" t="s">
        <v>4883</v>
      </c>
    </row>
    <row r="1304" spans="1:2" ht="13" x14ac:dyDescent="0.3">
      <c r="A1304" s="47" t="s">
        <v>4884</v>
      </c>
      <c r="B1304" s="48" t="s">
        <v>4885</v>
      </c>
    </row>
    <row r="1305" spans="1:2" ht="13" x14ac:dyDescent="0.3">
      <c r="A1305" s="49" t="s">
        <v>4886</v>
      </c>
      <c r="B1305" s="50" t="s">
        <v>4887</v>
      </c>
    </row>
    <row r="1306" spans="1:2" ht="13" x14ac:dyDescent="0.3">
      <c r="A1306" s="47" t="s">
        <v>4888</v>
      </c>
      <c r="B1306" s="48" t="s">
        <v>4889</v>
      </c>
    </row>
    <row r="1307" spans="1:2" ht="13" x14ac:dyDescent="0.3">
      <c r="A1307" s="49" t="s">
        <v>4890</v>
      </c>
      <c r="B1307" s="50" t="s">
        <v>4891</v>
      </c>
    </row>
    <row r="1308" spans="1:2" ht="13" x14ac:dyDescent="0.3">
      <c r="A1308" s="47" t="s">
        <v>4892</v>
      </c>
      <c r="B1308" s="48" t="s">
        <v>4893</v>
      </c>
    </row>
    <row r="1309" spans="1:2" ht="13" x14ac:dyDescent="0.3">
      <c r="A1309" s="49" t="s">
        <v>4894</v>
      </c>
      <c r="B1309" s="50" t="s">
        <v>4895</v>
      </c>
    </row>
    <row r="1310" spans="1:2" ht="13" x14ac:dyDescent="0.3">
      <c r="A1310" s="47" t="s">
        <v>4896</v>
      </c>
      <c r="B1310" s="48" t="s">
        <v>4897</v>
      </c>
    </row>
    <row r="1311" spans="1:2" ht="13" x14ac:dyDescent="0.3">
      <c r="A1311" s="49" t="s">
        <v>4898</v>
      </c>
      <c r="B1311" s="50" t="s">
        <v>4899</v>
      </c>
    </row>
    <row r="1312" spans="1:2" ht="13" x14ac:dyDescent="0.3">
      <c r="A1312" s="47" t="s">
        <v>4900</v>
      </c>
      <c r="B1312" s="48" t="s">
        <v>4901</v>
      </c>
    </row>
    <row r="1313" spans="1:2" ht="13" x14ac:dyDescent="0.3">
      <c r="A1313" s="49" t="s">
        <v>4902</v>
      </c>
      <c r="B1313" s="50" t="s">
        <v>4903</v>
      </c>
    </row>
    <row r="1314" spans="1:2" ht="13" x14ac:dyDescent="0.3">
      <c r="A1314" s="47" t="s">
        <v>4904</v>
      </c>
      <c r="B1314" s="48" t="s">
        <v>4905</v>
      </c>
    </row>
    <row r="1315" spans="1:2" ht="13" x14ac:dyDescent="0.3">
      <c r="A1315" s="49" t="s">
        <v>4906</v>
      </c>
      <c r="B1315" s="50" t="s">
        <v>4907</v>
      </c>
    </row>
    <row r="1316" spans="1:2" ht="13" x14ac:dyDescent="0.3">
      <c r="A1316" s="47" t="s">
        <v>4908</v>
      </c>
      <c r="B1316" s="48" t="s">
        <v>4909</v>
      </c>
    </row>
    <row r="1317" spans="1:2" ht="13" x14ac:dyDescent="0.3">
      <c r="A1317" s="49" t="s">
        <v>4910</v>
      </c>
      <c r="B1317" s="50" t="s">
        <v>4911</v>
      </c>
    </row>
    <row r="1318" spans="1:2" ht="13" x14ac:dyDescent="0.3">
      <c r="A1318" s="47" t="s">
        <v>4912</v>
      </c>
      <c r="B1318" s="48" t="s">
        <v>4913</v>
      </c>
    </row>
    <row r="1319" spans="1:2" ht="13" x14ac:dyDescent="0.3">
      <c r="A1319" s="49" t="s">
        <v>4914</v>
      </c>
      <c r="B1319" s="50" t="s">
        <v>4915</v>
      </c>
    </row>
    <row r="1320" spans="1:2" ht="13" x14ac:dyDescent="0.3">
      <c r="A1320" s="47" t="s">
        <v>4916</v>
      </c>
      <c r="B1320" s="48" t="s">
        <v>4917</v>
      </c>
    </row>
    <row r="1321" spans="1:2" ht="13" x14ac:dyDescent="0.3">
      <c r="A1321" s="49" t="s">
        <v>4918</v>
      </c>
      <c r="B1321" s="50" t="s">
        <v>4919</v>
      </c>
    </row>
    <row r="1322" spans="1:2" ht="13" x14ac:dyDescent="0.3">
      <c r="A1322" s="47" t="s">
        <v>4920</v>
      </c>
      <c r="B1322" s="48" t="s">
        <v>4921</v>
      </c>
    </row>
    <row r="1323" spans="1:2" ht="13" x14ac:dyDescent="0.3">
      <c r="A1323" s="49" t="s">
        <v>4922</v>
      </c>
      <c r="B1323" s="50" t="s">
        <v>4923</v>
      </c>
    </row>
    <row r="1324" spans="1:2" ht="13" x14ac:dyDescent="0.3">
      <c r="A1324" s="47" t="s">
        <v>4924</v>
      </c>
      <c r="B1324" s="48" t="s">
        <v>4925</v>
      </c>
    </row>
    <row r="1325" spans="1:2" ht="13" x14ac:dyDescent="0.3">
      <c r="A1325" s="49" t="s">
        <v>4926</v>
      </c>
      <c r="B1325" s="50" t="s">
        <v>4927</v>
      </c>
    </row>
    <row r="1326" spans="1:2" ht="13" x14ac:dyDescent="0.3">
      <c r="A1326" s="47" t="s">
        <v>4928</v>
      </c>
      <c r="B1326" s="48" t="s">
        <v>4929</v>
      </c>
    </row>
    <row r="1327" spans="1:2" ht="13" x14ac:dyDescent="0.3">
      <c r="A1327" s="49" t="s">
        <v>4930</v>
      </c>
      <c r="B1327" s="50" t="s">
        <v>4931</v>
      </c>
    </row>
    <row r="1328" spans="1:2" ht="13" x14ac:dyDescent="0.3">
      <c r="A1328" s="47" t="s">
        <v>4932</v>
      </c>
      <c r="B1328" s="48" t="s">
        <v>4933</v>
      </c>
    </row>
    <row r="1329" spans="1:2" ht="13" x14ac:dyDescent="0.3">
      <c r="A1329" s="49" t="s">
        <v>4934</v>
      </c>
      <c r="B1329" s="50" t="s">
        <v>4935</v>
      </c>
    </row>
    <row r="1330" spans="1:2" ht="13" x14ac:dyDescent="0.3">
      <c r="A1330" s="47" t="s">
        <v>4936</v>
      </c>
      <c r="B1330" s="48" t="s">
        <v>4937</v>
      </c>
    </row>
    <row r="1331" spans="1:2" ht="13" x14ac:dyDescent="0.3">
      <c r="A1331" s="49" t="s">
        <v>4938</v>
      </c>
      <c r="B1331" s="50" t="s">
        <v>4939</v>
      </c>
    </row>
    <row r="1332" spans="1:2" ht="13" x14ac:dyDescent="0.3">
      <c r="A1332" s="47" t="s">
        <v>4940</v>
      </c>
      <c r="B1332" s="48" t="s">
        <v>4941</v>
      </c>
    </row>
    <row r="1333" spans="1:2" ht="13" x14ac:dyDescent="0.3">
      <c r="A1333" s="49" t="s">
        <v>4942</v>
      </c>
      <c r="B1333" s="50" t="s">
        <v>4943</v>
      </c>
    </row>
    <row r="1334" spans="1:2" ht="13" x14ac:dyDescent="0.3">
      <c r="A1334" s="47" t="s">
        <v>4944</v>
      </c>
      <c r="B1334" s="48" t="s">
        <v>4945</v>
      </c>
    </row>
    <row r="1335" spans="1:2" ht="13" x14ac:dyDescent="0.3">
      <c r="A1335" s="49" t="s">
        <v>4946</v>
      </c>
      <c r="B1335" s="50" t="s">
        <v>4947</v>
      </c>
    </row>
    <row r="1336" spans="1:2" ht="13" x14ac:dyDescent="0.3">
      <c r="A1336" s="47" t="s">
        <v>4948</v>
      </c>
      <c r="B1336" s="48" t="s">
        <v>4949</v>
      </c>
    </row>
    <row r="1337" spans="1:2" ht="13" x14ac:dyDescent="0.3">
      <c r="A1337" s="49" t="s">
        <v>4950</v>
      </c>
      <c r="B1337" s="50" t="s">
        <v>4951</v>
      </c>
    </row>
    <row r="1338" spans="1:2" ht="13" x14ac:dyDescent="0.3">
      <c r="A1338" s="47" t="s">
        <v>4952</v>
      </c>
      <c r="B1338" s="48" t="s">
        <v>4953</v>
      </c>
    </row>
    <row r="1339" spans="1:2" ht="13" x14ac:dyDescent="0.3">
      <c r="A1339" s="49" t="s">
        <v>4954</v>
      </c>
      <c r="B1339" s="50" t="s">
        <v>4955</v>
      </c>
    </row>
    <row r="1340" spans="1:2" ht="13" x14ac:dyDescent="0.3">
      <c r="A1340" s="47" t="s">
        <v>4956</v>
      </c>
      <c r="B1340" s="48" t="s">
        <v>4957</v>
      </c>
    </row>
    <row r="1341" spans="1:2" ht="13" x14ac:dyDescent="0.3">
      <c r="A1341" s="49" t="s">
        <v>4958</v>
      </c>
      <c r="B1341" s="50" t="s">
        <v>4959</v>
      </c>
    </row>
    <row r="1342" spans="1:2" ht="13" x14ac:dyDescent="0.3">
      <c r="A1342" s="47" t="s">
        <v>4960</v>
      </c>
      <c r="B1342" s="48" t="s">
        <v>4961</v>
      </c>
    </row>
    <row r="1343" spans="1:2" ht="13" x14ac:dyDescent="0.3">
      <c r="A1343" s="49" t="s">
        <v>4962</v>
      </c>
      <c r="B1343" s="50" t="s">
        <v>4963</v>
      </c>
    </row>
    <row r="1344" spans="1:2" ht="13" x14ac:dyDescent="0.3">
      <c r="A1344" s="47" t="s">
        <v>4964</v>
      </c>
      <c r="B1344" s="48" t="s">
        <v>4965</v>
      </c>
    </row>
    <row r="1345" spans="1:2" ht="13" x14ac:dyDescent="0.3">
      <c r="A1345" s="49" t="s">
        <v>4966</v>
      </c>
      <c r="B1345" s="50" t="s">
        <v>4967</v>
      </c>
    </row>
    <row r="1346" spans="1:2" ht="13" x14ac:dyDescent="0.3">
      <c r="A1346" s="47" t="s">
        <v>4968</v>
      </c>
      <c r="B1346" s="48" t="s">
        <v>4969</v>
      </c>
    </row>
    <row r="1347" spans="1:2" ht="13" x14ac:dyDescent="0.3">
      <c r="A1347" s="49" t="s">
        <v>4970</v>
      </c>
      <c r="B1347" s="50" t="s">
        <v>4971</v>
      </c>
    </row>
    <row r="1348" spans="1:2" ht="13" x14ac:dyDescent="0.3">
      <c r="A1348" s="47" t="s">
        <v>4972</v>
      </c>
      <c r="B1348" s="48" t="s">
        <v>4973</v>
      </c>
    </row>
    <row r="1349" spans="1:2" ht="13" x14ac:dyDescent="0.3">
      <c r="A1349" s="49" t="s">
        <v>4974</v>
      </c>
      <c r="B1349" s="50" t="s">
        <v>4975</v>
      </c>
    </row>
    <row r="1350" spans="1:2" ht="13" x14ac:dyDescent="0.3">
      <c r="A1350" s="47" t="s">
        <v>4976</v>
      </c>
      <c r="B1350" s="48" t="s">
        <v>4977</v>
      </c>
    </row>
    <row r="1351" spans="1:2" ht="13" x14ac:dyDescent="0.3">
      <c r="A1351" s="49" t="s">
        <v>4978</v>
      </c>
      <c r="B1351" s="50" t="s">
        <v>4979</v>
      </c>
    </row>
    <row r="1352" spans="1:2" ht="13" x14ac:dyDescent="0.3">
      <c r="A1352" s="47" t="s">
        <v>4980</v>
      </c>
      <c r="B1352" s="48" t="s">
        <v>4981</v>
      </c>
    </row>
    <row r="1353" spans="1:2" ht="13" x14ac:dyDescent="0.3">
      <c r="A1353" s="49" t="s">
        <v>4982</v>
      </c>
      <c r="B1353" s="50" t="s">
        <v>4983</v>
      </c>
    </row>
    <row r="1354" spans="1:2" ht="13" x14ac:dyDescent="0.3">
      <c r="A1354" s="47" t="s">
        <v>4984</v>
      </c>
      <c r="B1354" s="48" t="s">
        <v>4985</v>
      </c>
    </row>
    <row r="1355" spans="1:2" ht="13" x14ac:dyDescent="0.3">
      <c r="A1355" s="49" t="s">
        <v>4986</v>
      </c>
      <c r="B1355" s="50" t="s">
        <v>4987</v>
      </c>
    </row>
    <row r="1356" spans="1:2" ht="13" x14ac:dyDescent="0.3">
      <c r="A1356" s="47" t="s">
        <v>4988</v>
      </c>
      <c r="B1356" s="48" t="s">
        <v>4989</v>
      </c>
    </row>
    <row r="1357" spans="1:2" ht="13" x14ac:dyDescent="0.3">
      <c r="A1357" s="49" t="s">
        <v>4990</v>
      </c>
      <c r="B1357" s="50" t="s">
        <v>4991</v>
      </c>
    </row>
    <row r="1358" spans="1:2" ht="13" x14ac:dyDescent="0.3">
      <c r="A1358" s="47" t="s">
        <v>4992</v>
      </c>
      <c r="B1358" s="48" t="s">
        <v>4993</v>
      </c>
    </row>
    <row r="1359" spans="1:2" ht="13" x14ac:dyDescent="0.3">
      <c r="A1359" s="49" t="s">
        <v>4994</v>
      </c>
      <c r="B1359" s="50" t="s">
        <v>4995</v>
      </c>
    </row>
    <row r="1360" spans="1:2" ht="13" x14ac:dyDescent="0.3">
      <c r="A1360" s="47" t="s">
        <v>4996</v>
      </c>
      <c r="B1360" s="48" t="s">
        <v>4997</v>
      </c>
    </row>
    <row r="1361" spans="1:2" ht="13" x14ac:dyDescent="0.3">
      <c r="A1361" s="49" t="s">
        <v>4998</v>
      </c>
      <c r="B1361" s="50" t="s">
        <v>4999</v>
      </c>
    </row>
    <row r="1362" spans="1:2" ht="13" x14ac:dyDescent="0.3">
      <c r="A1362" s="47" t="s">
        <v>5000</v>
      </c>
      <c r="B1362" s="48" t="s">
        <v>5001</v>
      </c>
    </row>
    <row r="1363" spans="1:2" ht="13" x14ac:dyDescent="0.3">
      <c r="A1363" s="49" t="s">
        <v>5002</v>
      </c>
      <c r="B1363" s="50" t="s">
        <v>5003</v>
      </c>
    </row>
    <row r="1364" spans="1:2" ht="13" x14ac:dyDescent="0.3">
      <c r="A1364" s="47" t="s">
        <v>5004</v>
      </c>
      <c r="B1364" s="48" t="s">
        <v>5005</v>
      </c>
    </row>
    <row r="1365" spans="1:2" ht="13" x14ac:dyDescent="0.3">
      <c r="A1365" s="49" t="s">
        <v>5006</v>
      </c>
      <c r="B1365" s="50" t="s">
        <v>5007</v>
      </c>
    </row>
    <row r="1366" spans="1:2" ht="13" x14ac:dyDescent="0.3">
      <c r="A1366" s="47" t="s">
        <v>5008</v>
      </c>
      <c r="B1366" s="48" t="s">
        <v>5009</v>
      </c>
    </row>
    <row r="1367" spans="1:2" ht="13" x14ac:dyDescent="0.3">
      <c r="A1367" s="49" t="s">
        <v>5010</v>
      </c>
      <c r="B1367" s="50" t="s">
        <v>5011</v>
      </c>
    </row>
    <row r="1368" spans="1:2" ht="13" x14ac:dyDescent="0.3">
      <c r="A1368" s="47" t="s">
        <v>5012</v>
      </c>
      <c r="B1368" s="48" t="s">
        <v>5013</v>
      </c>
    </row>
    <row r="1369" spans="1:2" ht="13" x14ac:dyDescent="0.3">
      <c r="A1369" s="49" t="s">
        <v>5014</v>
      </c>
      <c r="B1369" s="50" t="s">
        <v>5015</v>
      </c>
    </row>
    <row r="1370" spans="1:2" ht="13" x14ac:dyDescent="0.3">
      <c r="A1370" s="47" t="s">
        <v>5016</v>
      </c>
      <c r="B1370" s="48" t="s">
        <v>5017</v>
      </c>
    </row>
    <row r="1371" spans="1:2" ht="13" x14ac:dyDescent="0.3">
      <c r="A1371" s="49" t="s">
        <v>5018</v>
      </c>
      <c r="B1371" s="50" t="s">
        <v>5019</v>
      </c>
    </row>
    <row r="1372" spans="1:2" ht="13" x14ac:dyDescent="0.3">
      <c r="A1372" s="47" t="s">
        <v>5020</v>
      </c>
      <c r="B1372" s="48" t="s">
        <v>5021</v>
      </c>
    </row>
    <row r="1373" spans="1:2" ht="13" x14ac:dyDescent="0.3">
      <c r="A1373" s="49" t="s">
        <v>5022</v>
      </c>
      <c r="B1373" s="50" t="s">
        <v>5023</v>
      </c>
    </row>
    <row r="1374" spans="1:2" ht="13" x14ac:dyDescent="0.3">
      <c r="A1374" s="47" t="s">
        <v>5024</v>
      </c>
      <c r="B1374" s="48" t="s">
        <v>5025</v>
      </c>
    </row>
    <row r="1375" spans="1:2" ht="13" x14ac:dyDescent="0.3">
      <c r="A1375" s="49" t="s">
        <v>5026</v>
      </c>
      <c r="B1375" s="50" t="s">
        <v>5027</v>
      </c>
    </row>
    <row r="1376" spans="1:2" ht="13" x14ac:dyDescent="0.3">
      <c r="A1376" s="47" t="s">
        <v>5028</v>
      </c>
      <c r="B1376" s="48" t="s">
        <v>5029</v>
      </c>
    </row>
    <row r="1377" spans="1:2" ht="13" x14ac:dyDescent="0.3">
      <c r="A1377" s="49" t="s">
        <v>5030</v>
      </c>
      <c r="B1377" s="50" t="s">
        <v>5031</v>
      </c>
    </row>
    <row r="1378" spans="1:2" ht="13" x14ac:dyDescent="0.3">
      <c r="A1378" s="47" t="s">
        <v>5032</v>
      </c>
      <c r="B1378" s="48" t="s">
        <v>5033</v>
      </c>
    </row>
    <row r="1379" spans="1:2" ht="13" x14ac:dyDescent="0.3">
      <c r="A1379" s="49" t="s">
        <v>5034</v>
      </c>
      <c r="B1379" s="50" t="s">
        <v>5035</v>
      </c>
    </row>
    <row r="1380" spans="1:2" ht="13" x14ac:dyDescent="0.3">
      <c r="A1380" s="47" t="s">
        <v>5036</v>
      </c>
      <c r="B1380" s="48" t="s">
        <v>5037</v>
      </c>
    </row>
    <row r="1381" spans="1:2" ht="13" x14ac:dyDescent="0.3">
      <c r="A1381" s="49" t="s">
        <v>5038</v>
      </c>
      <c r="B1381" s="50" t="s">
        <v>5039</v>
      </c>
    </row>
    <row r="1382" spans="1:2" ht="13" x14ac:dyDescent="0.3">
      <c r="A1382" s="47" t="s">
        <v>5040</v>
      </c>
      <c r="B1382" s="48" t="s">
        <v>5041</v>
      </c>
    </row>
    <row r="1383" spans="1:2" ht="13" x14ac:dyDescent="0.3">
      <c r="A1383" s="49" t="s">
        <v>5042</v>
      </c>
      <c r="B1383" s="50" t="s">
        <v>5043</v>
      </c>
    </row>
    <row r="1384" spans="1:2" ht="13" x14ac:dyDescent="0.3">
      <c r="A1384" s="47" t="s">
        <v>5044</v>
      </c>
      <c r="B1384" s="48" t="s">
        <v>5045</v>
      </c>
    </row>
    <row r="1385" spans="1:2" ht="13" x14ac:dyDescent="0.3">
      <c r="A1385" s="49" t="s">
        <v>5046</v>
      </c>
      <c r="B1385" s="50" t="s">
        <v>5047</v>
      </c>
    </row>
    <row r="1386" spans="1:2" ht="13" x14ac:dyDescent="0.3">
      <c r="A1386" s="47" t="s">
        <v>5048</v>
      </c>
      <c r="B1386" s="48" t="s">
        <v>5049</v>
      </c>
    </row>
    <row r="1387" spans="1:2" ht="13" x14ac:dyDescent="0.3">
      <c r="A1387" s="49" t="s">
        <v>5050</v>
      </c>
      <c r="B1387" s="50" t="s">
        <v>5051</v>
      </c>
    </row>
    <row r="1388" spans="1:2" ht="13" x14ac:dyDescent="0.3">
      <c r="A1388" s="47" t="s">
        <v>5052</v>
      </c>
      <c r="B1388" s="48" t="s">
        <v>5053</v>
      </c>
    </row>
    <row r="1389" spans="1:2" ht="13" x14ac:dyDescent="0.3">
      <c r="A1389" s="49" t="s">
        <v>5054</v>
      </c>
      <c r="B1389" s="50" t="s">
        <v>5055</v>
      </c>
    </row>
    <row r="1390" spans="1:2" ht="13" x14ac:dyDescent="0.3">
      <c r="A1390" s="47" t="s">
        <v>5056</v>
      </c>
      <c r="B1390" s="48" t="s">
        <v>5057</v>
      </c>
    </row>
    <row r="1391" spans="1:2" ht="13" x14ac:dyDescent="0.3">
      <c r="A1391" s="49" t="s">
        <v>5058</v>
      </c>
      <c r="B1391" s="50" t="s">
        <v>5059</v>
      </c>
    </row>
    <row r="1392" spans="1:2" ht="13" x14ac:dyDescent="0.3">
      <c r="A1392" s="47" t="s">
        <v>5060</v>
      </c>
      <c r="B1392" s="48" t="s">
        <v>5061</v>
      </c>
    </row>
    <row r="1393" spans="1:2" ht="13" x14ac:dyDescent="0.3">
      <c r="A1393" s="49" t="s">
        <v>5062</v>
      </c>
      <c r="B1393" s="50" t="s">
        <v>5063</v>
      </c>
    </row>
    <row r="1394" spans="1:2" ht="13" x14ac:dyDescent="0.3">
      <c r="A1394" s="47" t="s">
        <v>5064</v>
      </c>
      <c r="B1394" s="48" t="s">
        <v>5065</v>
      </c>
    </row>
    <row r="1395" spans="1:2" ht="13" x14ac:dyDescent="0.3">
      <c r="A1395" s="49" t="s">
        <v>5066</v>
      </c>
      <c r="B1395" s="50" t="s">
        <v>5067</v>
      </c>
    </row>
    <row r="1396" spans="1:2" ht="13" x14ac:dyDescent="0.3">
      <c r="A1396" s="47" t="s">
        <v>5068</v>
      </c>
      <c r="B1396" s="48" t="s">
        <v>5069</v>
      </c>
    </row>
    <row r="1397" spans="1:2" ht="13" x14ac:dyDescent="0.3">
      <c r="A1397" s="49" t="s">
        <v>5070</v>
      </c>
      <c r="B1397" s="50" t="s">
        <v>5071</v>
      </c>
    </row>
    <row r="1398" spans="1:2" ht="13" x14ac:dyDescent="0.3">
      <c r="A1398" s="47" t="s">
        <v>5072</v>
      </c>
      <c r="B1398" s="48" t="s">
        <v>5073</v>
      </c>
    </row>
    <row r="1399" spans="1:2" ht="13" x14ac:dyDescent="0.3">
      <c r="A1399" s="49" t="s">
        <v>5074</v>
      </c>
      <c r="B1399" s="50" t="s">
        <v>5075</v>
      </c>
    </row>
    <row r="1400" spans="1:2" ht="13" x14ac:dyDescent="0.3">
      <c r="A1400" s="47" t="s">
        <v>5076</v>
      </c>
      <c r="B1400" s="48" t="s">
        <v>5077</v>
      </c>
    </row>
    <row r="1401" spans="1:2" ht="13" x14ac:dyDescent="0.3">
      <c r="A1401" s="49" t="s">
        <v>5078</v>
      </c>
      <c r="B1401" s="50" t="s">
        <v>5079</v>
      </c>
    </row>
    <row r="1402" spans="1:2" ht="13" x14ac:dyDescent="0.3">
      <c r="A1402" s="47" t="s">
        <v>5080</v>
      </c>
      <c r="B1402" s="48" t="s">
        <v>5081</v>
      </c>
    </row>
    <row r="1403" spans="1:2" ht="13" x14ac:dyDescent="0.3">
      <c r="A1403" s="49" t="s">
        <v>5082</v>
      </c>
      <c r="B1403" s="50" t="s">
        <v>5083</v>
      </c>
    </row>
    <row r="1404" spans="1:2" ht="13" x14ac:dyDescent="0.3">
      <c r="A1404" s="47" t="s">
        <v>5084</v>
      </c>
      <c r="B1404" s="48" t="s">
        <v>5085</v>
      </c>
    </row>
    <row r="1405" spans="1:2" ht="13" x14ac:dyDescent="0.3">
      <c r="A1405" s="49" t="s">
        <v>5086</v>
      </c>
      <c r="B1405" s="50" t="s">
        <v>5087</v>
      </c>
    </row>
    <row r="1406" spans="1:2" ht="13" x14ac:dyDescent="0.3">
      <c r="A1406" s="47" t="s">
        <v>5088</v>
      </c>
      <c r="B1406" s="48" t="s">
        <v>5089</v>
      </c>
    </row>
    <row r="1407" spans="1:2" ht="13" x14ac:dyDescent="0.3">
      <c r="A1407" s="49" t="s">
        <v>5090</v>
      </c>
      <c r="B1407" s="50" t="s">
        <v>5091</v>
      </c>
    </row>
    <row r="1408" spans="1:2" ht="13" x14ac:dyDescent="0.3">
      <c r="A1408" s="47" t="s">
        <v>5092</v>
      </c>
      <c r="B1408" s="48" t="s">
        <v>5093</v>
      </c>
    </row>
    <row r="1409" spans="1:2" ht="13" x14ac:dyDescent="0.3">
      <c r="A1409" s="49" t="s">
        <v>5094</v>
      </c>
      <c r="B1409" s="50" t="s">
        <v>5095</v>
      </c>
    </row>
    <row r="1410" spans="1:2" ht="13" x14ac:dyDescent="0.3">
      <c r="A1410" s="47" t="s">
        <v>5096</v>
      </c>
      <c r="B1410" s="48" t="s">
        <v>5097</v>
      </c>
    </row>
    <row r="1411" spans="1:2" ht="13" x14ac:dyDescent="0.3">
      <c r="A1411" s="49" t="s">
        <v>5098</v>
      </c>
      <c r="B1411" s="50" t="s">
        <v>5099</v>
      </c>
    </row>
    <row r="1412" spans="1:2" ht="13" x14ac:dyDescent="0.3">
      <c r="A1412" s="47" t="s">
        <v>5100</v>
      </c>
      <c r="B1412" s="48" t="s">
        <v>5101</v>
      </c>
    </row>
    <row r="1413" spans="1:2" ht="13" x14ac:dyDescent="0.3">
      <c r="A1413" s="49" t="s">
        <v>5102</v>
      </c>
      <c r="B1413" s="50" t="s">
        <v>5103</v>
      </c>
    </row>
    <row r="1414" spans="1:2" ht="13" x14ac:dyDescent="0.3">
      <c r="A1414" s="47" t="s">
        <v>5104</v>
      </c>
      <c r="B1414" s="48" t="s">
        <v>5105</v>
      </c>
    </row>
    <row r="1415" spans="1:2" ht="13" x14ac:dyDescent="0.3">
      <c r="A1415" s="49" t="s">
        <v>5106</v>
      </c>
      <c r="B1415" s="50" t="s">
        <v>5107</v>
      </c>
    </row>
    <row r="1416" spans="1:2" ht="13" x14ac:dyDescent="0.3">
      <c r="A1416" s="47" t="s">
        <v>5108</v>
      </c>
      <c r="B1416" s="48" t="s">
        <v>5109</v>
      </c>
    </row>
    <row r="1417" spans="1:2" ht="13" x14ac:dyDescent="0.3">
      <c r="A1417" s="49" t="s">
        <v>5110</v>
      </c>
      <c r="B1417" s="50" t="s">
        <v>5111</v>
      </c>
    </row>
    <row r="1418" spans="1:2" ht="13" x14ac:dyDescent="0.3">
      <c r="A1418" s="47" t="s">
        <v>5112</v>
      </c>
      <c r="B1418" s="48" t="s">
        <v>5113</v>
      </c>
    </row>
    <row r="1419" spans="1:2" ht="13" x14ac:dyDescent="0.3">
      <c r="A1419" s="49" t="s">
        <v>5114</v>
      </c>
      <c r="B1419" s="50" t="s">
        <v>5115</v>
      </c>
    </row>
    <row r="1420" spans="1:2" ht="13" x14ac:dyDescent="0.3">
      <c r="A1420" s="47" t="s">
        <v>5116</v>
      </c>
      <c r="B1420" s="48" t="s">
        <v>5117</v>
      </c>
    </row>
    <row r="1421" spans="1:2" ht="13" x14ac:dyDescent="0.3">
      <c r="A1421" s="49" t="s">
        <v>5118</v>
      </c>
      <c r="B1421" s="50" t="s">
        <v>5119</v>
      </c>
    </row>
    <row r="1422" spans="1:2" ht="13" x14ac:dyDescent="0.3">
      <c r="A1422" s="47" t="s">
        <v>5120</v>
      </c>
      <c r="B1422" s="48" t="s">
        <v>5121</v>
      </c>
    </row>
    <row r="1423" spans="1:2" ht="13" x14ac:dyDescent="0.3">
      <c r="A1423" s="49" t="s">
        <v>5122</v>
      </c>
      <c r="B1423" s="50" t="s">
        <v>5123</v>
      </c>
    </row>
    <row r="1424" spans="1:2" ht="13" x14ac:dyDescent="0.3">
      <c r="A1424" s="47" t="s">
        <v>5124</v>
      </c>
      <c r="B1424" s="48" t="s">
        <v>5125</v>
      </c>
    </row>
    <row r="1425" spans="1:2" ht="13" x14ac:dyDescent="0.3">
      <c r="A1425" s="49" t="s">
        <v>5126</v>
      </c>
      <c r="B1425" s="50" t="s">
        <v>5127</v>
      </c>
    </row>
    <row r="1426" spans="1:2" ht="13" x14ac:dyDescent="0.3">
      <c r="A1426" s="47" t="s">
        <v>5128</v>
      </c>
      <c r="B1426" s="48" t="s">
        <v>5129</v>
      </c>
    </row>
    <row r="1427" spans="1:2" ht="13" x14ac:dyDescent="0.3">
      <c r="A1427" s="49" t="s">
        <v>5130</v>
      </c>
      <c r="B1427" s="50" t="s">
        <v>5131</v>
      </c>
    </row>
    <row r="1428" spans="1:2" ht="13" x14ac:dyDescent="0.3">
      <c r="A1428" s="47" t="s">
        <v>5132</v>
      </c>
      <c r="B1428" s="48" t="s">
        <v>5133</v>
      </c>
    </row>
    <row r="1429" spans="1:2" ht="13" x14ac:dyDescent="0.3">
      <c r="A1429" s="49" t="s">
        <v>5134</v>
      </c>
      <c r="B1429" s="50" t="s">
        <v>5135</v>
      </c>
    </row>
    <row r="1430" spans="1:2" ht="13" x14ac:dyDescent="0.3">
      <c r="A1430" s="47" t="s">
        <v>5136</v>
      </c>
      <c r="B1430" s="48" t="s">
        <v>5137</v>
      </c>
    </row>
    <row r="1431" spans="1:2" ht="13" x14ac:dyDescent="0.3">
      <c r="A1431" s="49" t="s">
        <v>5138</v>
      </c>
      <c r="B1431" s="50" t="s">
        <v>5139</v>
      </c>
    </row>
    <row r="1432" spans="1:2" ht="13" x14ac:dyDescent="0.3">
      <c r="A1432" s="47" t="s">
        <v>5140</v>
      </c>
      <c r="B1432" s="48" t="s">
        <v>5141</v>
      </c>
    </row>
    <row r="1433" spans="1:2" ht="13" x14ac:dyDescent="0.3">
      <c r="A1433" s="49" t="s">
        <v>5142</v>
      </c>
      <c r="B1433" s="50" t="s">
        <v>5143</v>
      </c>
    </row>
    <row r="1434" spans="1:2" ht="13" x14ac:dyDescent="0.3">
      <c r="A1434" s="47" t="s">
        <v>5144</v>
      </c>
      <c r="B1434" s="48" t="s">
        <v>5145</v>
      </c>
    </row>
    <row r="1435" spans="1:2" ht="13" x14ac:dyDescent="0.3">
      <c r="A1435" s="49" t="s">
        <v>5146</v>
      </c>
      <c r="B1435" s="50" t="s">
        <v>5147</v>
      </c>
    </row>
    <row r="1436" spans="1:2" ht="13" x14ac:dyDescent="0.3">
      <c r="A1436" s="47" t="s">
        <v>5148</v>
      </c>
      <c r="B1436" s="48" t="s">
        <v>5149</v>
      </c>
    </row>
    <row r="1437" spans="1:2" ht="13" x14ac:dyDescent="0.3">
      <c r="A1437" s="49" t="s">
        <v>5150</v>
      </c>
      <c r="B1437" s="50" t="s">
        <v>5151</v>
      </c>
    </row>
    <row r="1438" spans="1:2" ht="13" x14ac:dyDescent="0.3">
      <c r="A1438" s="47" t="s">
        <v>5152</v>
      </c>
      <c r="B1438" s="48" t="s">
        <v>5153</v>
      </c>
    </row>
    <row r="1439" spans="1:2" ht="13" x14ac:dyDescent="0.3">
      <c r="A1439" s="49" t="s">
        <v>5154</v>
      </c>
      <c r="B1439" s="50" t="s">
        <v>5155</v>
      </c>
    </row>
    <row r="1440" spans="1:2" ht="13" x14ac:dyDescent="0.3">
      <c r="A1440" s="47" t="s">
        <v>5156</v>
      </c>
      <c r="B1440" s="48" t="s">
        <v>5157</v>
      </c>
    </row>
    <row r="1441" spans="1:2" ht="13" x14ac:dyDescent="0.3">
      <c r="A1441" s="49" t="s">
        <v>5158</v>
      </c>
      <c r="B1441" s="50" t="s">
        <v>5159</v>
      </c>
    </row>
    <row r="1442" spans="1:2" ht="13" x14ac:dyDescent="0.3">
      <c r="A1442" s="47" t="s">
        <v>5160</v>
      </c>
      <c r="B1442" s="48" t="s">
        <v>5161</v>
      </c>
    </row>
    <row r="1443" spans="1:2" ht="13" x14ac:dyDescent="0.3">
      <c r="A1443" s="49" t="s">
        <v>5162</v>
      </c>
      <c r="B1443" s="50" t="s">
        <v>5163</v>
      </c>
    </row>
    <row r="1444" spans="1:2" ht="13" x14ac:dyDescent="0.3">
      <c r="A1444" s="47" t="s">
        <v>5164</v>
      </c>
      <c r="B1444" s="48" t="s">
        <v>5165</v>
      </c>
    </row>
    <row r="1445" spans="1:2" ht="13" x14ac:dyDescent="0.3">
      <c r="A1445" s="49" t="s">
        <v>5166</v>
      </c>
      <c r="B1445" s="50" t="s">
        <v>5167</v>
      </c>
    </row>
    <row r="1446" spans="1:2" ht="13" x14ac:dyDescent="0.3">
      <c r="A1446" s="47" t="s">
        <v>5168</v>
      </c>
      <c r="B1446" s="48" t="s">
        <v>5169</v>
      </c>
    </row>
    <row r="1447" spans="1:2" ht="13" x14ac:dyDescent="0.3">
      <c r="A1447" s="49" t="s">
        <v>5170</v>
      </c>
      <c r="B1447" s="50" t="s">
        <v>5171</v>
      </c>
    </row>
    <row r="1448" spans="1:2" ht="13" x14ac:dyDescent="0.3">
      <c r="A1448" s="47" t="s">
        <v>5172</v>
      </c>
      <c r="B1448" s="48" t="s">
        <v>5173</v>
      </c>
    </row>
    <row r="1449" spans="1:2" ht="13" x14ac:dyDescent="0.3">
      <c r="A1449" s="49" t="s">
        <v>5174</v>
      </c>
      <c r="B1449" s="50" t="s">
        <v>5175</v>
      </c>
    </row>
    <row r="1450" spans="1:2" ht="13" x14ac:dyDescent="0.3">
      <c r="A1450" s="47" t="s">
        <v>5176</v>
      </c>
      <c r="B1450" s="48" t="s">
        <v>5177</v>
      </c>
    </row>
    <row r="1451" spans="1:2" ht="13" x14ac:dyDescent="0.3">
      <c r="A1451" s="49" t="s">
        <v>5178</v>
      </c>
      <c r="B1451" s="50" t="s">
        <v>5179</v>
      </c>
    </row>
    <row r="1452" spans="1:2" ht="13" x14ac:dyDescent="0.3">
      <c r="A1452" s="47" t="s">
        <v>5180</v>
      </c>
      <c r="B1452" s="48" t="s">
        <v>5181</v>
      </c>
    </row>
    <row r="1453" spans="1:2" ht="13" x14ac:dyDescent="0.3">
      <c r="A1453" s="49" t="s">
        <v>5182</v>
      </c>
      <c r="B1453" s="50" t="s">
        <v>5183</v>
      </c>
    </row>
    <row r="1454" spans="1:2" ht="13" x14ac:dyDescent="0.3">
      <c r="A1454" s="47" t="s">
        <v>5184</v>
      </c>
      <c r="B1454" s="48" t="s">
        <v>5185</v>
      </c>
    </row>
    <row r="1455" spans="1:2" ht="13" x14ac:dyDescent="0.3">
      <c r="A1455" s="49" t="s">
        <v>5186</v>
      </c>
      <c r="B1455" s="50" t="s">
        <v>5187</v>
      </c>
    </row>
    <row r="1456" spans="1:2" ht="13" x14ac:dyDescent="0.3">
      <c r="A1456" s="47" t="s">
        <v>5188</v>
      </c>
      <c r="B1456" s="48" t="s">
        <v>5189</v>
      </c>
    </row>
    <row r="1457" spans="1:2" ht="13" x14ac:dyDescent="0.3">
      <c r="A1457" s="49" t="s">
        <v>5190</v>
      </c>
      <c r="B1457" s="50" t="s">
        <v>5191</v>
      </c>
    </row>
    <row r="1458" spans="1:2" ht="13" x14ac:dyDescent="0.3">
      <c r="A1458" s="47" t="s">
        <v>5192</v>
      </c>
      <c r="B1458" s="48" t="s">
        <v>5193</v>
      </c>
    </row>
    <row r="1459" spans="1:2" ht="13" x14ac:dyDescent="0.3">
      <c r="A1459" s="49" t="s">
        <v>5194</v>
      </c>
      <c r="B1459" s="50" t="s">
        <v>5195</v>
      </c>
    </row>
    <row r="1460" spans="1:2" ht="13" x14ac:dyDescent="0.3">
      <c r="A1460" s="47" t="s">
        <v>5196</v>
      </c>
      <c r="B1460" s="48" t="s">
        <v>5197</v>
      </c>
    </row>
    <row r="1461" spans="1:2" ht="13" x14ac:dyDescent="0.3">
      <c r="A1461" s="49" t="s">
        <v>5198</v>
      </c>
      <c r="B1461" s="50" t="s">
        <v>5199</v>
      </c>
    </row>
    <row r="1462" spans="1:2" ht="13" x14ac:dyDescent="0.3">
      <c r="A1462" s="47" t="s">
        <v>5200</v>
      </c>
      <c r="B1462" s="48" t="s">
        <v>5201</v>
      </c>
    </row>
    <row r="1463" spans="1:2" ht="13" x14ac:dyDescent="0.3">
      <c r="A1463" s="49" t="s">
        <v>5202</v>
      </c>
      <c r="B1463" s="50" t="s">
        <v>5203</v>
      </c>
    </row>
    <row r="1464" spans="1:2" ht="13" x14ac:dyDescent="0.3">
      <c r="A1464" s="47" t="s">
        <v>5204</v>
      </c>
      <c r="B1464" s="48" t="s">
        <v>5205</v>
      </c>
    </row>
    <row r="1465" spans="1:2" ht="13" x14ac:dyDescent="0.3">
      <c r="A1465" s="49" t="s">
        <v>5206</v>
      </c>
      <c r="B1465" s="50" t="s">
        <v>5207</v>
      </c>
    </row>
    <row r="1466" spans="1:2" ht="13" x14ac:dyDescent="0.3">
      <c r="A1466" s="47" t="s">
        <v>5208</v>
      </c>
      <c r="B1466" s="48" t="s">
        <v>5209</v>
      </c>
    </row>
    <row r="1467" spans="1:2" ht="13" x14ac:dyDescent="0.3">
      <c r="A1467" s="49" t="s">
        <v>5210</v>
      </c>
      <c r="B1467" s="50" t="s">
        <v>2742</v>
      </c>
    </row>
    <row r="1468" spans="1:2" ht="13" x14ac:dyDescent="0.3">
      <c r="A1468" s="47" t="s">
        <v>5211</v>
      </c>
      <c r="B1468" s="48" t="s">
        <v>5212</v>
      </c>
    </row>
    <row r="1469" spans="1:2" ht="13" x14ac:dyDescent="0.3">
      <c r="A1469" s="49" t="s">
        <v>5213</v>
      </c>
      <c r="B1469" s="50" t="s">
        <v>5214</v>
      </c>
    </row>
    <row r="1470" spans="1:2" ht="13" x14ac:dyDescent="0.3">
      <c r="A1470" s="47" t="s">
        <v>5215</v>
      </c>
      <c r="B1470" s="48" t="s">
        <v>5216</v>
      </c>
    </row>
    <row r="1471" spans="1:2" ht="13" x14ac:dyDescent="0.3">
      <c r="A1471" s="49" t="s">
        <v>5217</v>
      </c>
      <c r="B1471" s="50" t="s">
        <v>5218</v>
      </c>
    </row>
    <row r="1472" spans="1:2" ht="13" x14ac:dyDescent="0.3">
      <c r="A1472" s="47" t="s">
        <v>5219</v>
      </c>
      <c r="B1472" s="48" t="s">
        <v>5220</v>
      </c>
    </row>
    <row r="1473" spans="1:2" ht="13" x14ac:dyDescent="0.3">
      <c r="A1473" s="49" t="s">
        <v>5221</v>
      </c>
      <c r="B1473" s="50" t="s">
        <v>5222</v>
      </c>
    </row>
    <row r="1474" spans="1:2" ht="13" x14ac:dyDescent="0.3">
      <c r="A1474" s="47" t="s">
        <v>5223</v>
      </c>
      <c r="B1474" s="48" t="s">
        <v>5224</v>
      </c>
    </row>
    <row r="1475" spans="1:2" ht="13" x14ac:dyDescent="0.3">
      <c r="A1475" s="49" t="s">
        <v>5225</v>
      </c>
      <c r="B1475" s="50" t="s">
        <v>5226</v>
      </c>
    </row>
    <row r="1476" spans="1:2" ht="13" x14ac:dyDescent="0.3">
      <c r="A1476" s="47" t="s">
        <v>5227</v>
      </c>
      <c r="B1476" s="48" t="s">
        <v>5228</v>
      </c>
    </row>
    <row r="1477" spans="1:2" ht="13" x14ac:dyDescent="0.3">
      <c r="A1477" s="49" t="s">
        <v>5229</v>
      </c>
      <c r="B1477" s="50" t="s">
        <v>5230</v>
      </c>
    </row>
    <row r="1478" spans="1:2" ht="13" x14ac:dyDescent="0.3">
      <c r="A1478" s="47" t="s">
        <v>5231</v>
      </c>
      <c r="B1478" s="48" t="s">
        <v>5232</v>
      </c>
    </row>
    <row r="1479" spans="1:2" ht="13" x14ac:dyDescent="0.3">
      <c r="A1479" s="49" t="s">
        <v>5233</v>
      </c>
      <c r="B1479" s="50" t="s">
        <v>5234</v>
      </c>
    </row>
    <row r="1480" spans="1:2" ht="13" x14ac:dyDescent="0.3">
      <c r="A1480" s="47" t="s">
        <v>5235</v>
      </c>
      <c r="B1480" s="48" t="s">
        <v>5236</v>
      </c>
    </row>
    <row r="1481" spans="1:2" ht="13" x14ac:dyDescent="0.3">
      <c r="A1481" s="49" t="s">
        <v>5237</v>
      </c>
      <c r="B1481" s="50" t="s">
        <v>5238</v>
      </c>
    </row>
    <row r="1482" spans="1:2" ht="13" x14ac:dyDescent="0.3">
      <c r="A1482" s="47" t="s">
        <v>5239</v>
      </c>
      <c r="B1482" s="48" t="s">
        <v>5240</v>
      </c>
    </row>
    <row r="1483" spans="1:2" ht="13" x14ac:dyDescent="0.3">
      <c r="A1483" s="49" t="s">
        <v>5241</v>
      </c>
      <c r="B1483" s="50" t="s">
        <v>5242</v>
      </c>
    </row>
    <row r="1484" spans="1:2" ht="13" x14ac:dyDescent="0.3">
      <c r="A1484" s="47" t="s">
        <v>5243</v>
      </c>
      <c r="B1484" s="48" t="s">
        <v>5244</v>
      </c>
    </row>
    <row r="1485" spans="1:2" ht="13" x14ac:dyDescent="0.3">
      <c r="A1485" s="49" t="s">
        <v>5245</v>
      </c>
      <c r="B1485" s="50" t="s">
        <v>5246</v>
      </c>
    </row>
    <row r="1486" spans="1:2" ht="13" x14ac:dyDescent="0.3">
      <c r="A1486" s="47" t="s">
        <v>5247</v>
      </c>
      <c r="B1486" s="48" t="s">
        <v>5248</v>
      </c>
    </row>
    <row r="1487" spans="1:2" ht="13" x14ac:dyDescent="0.3">
      <c r="A1487" s="49" t="s">
        <v>5249</v>
      </c>
      <c r="B1487" s="50" t="s">
        <v>5250</v>
      </c>
    </row>
    <row r="1488" spans="1:2" ht="13" x14ac:dyDescent="0.3">
      <c r="A1488" s="47" t="s">
        <v>5251</v>
      </c>
      <c r="B1488" s="48" t="s">
        <v>5252</v>
      </c>
    </row>
    <row r="1489" spans="1:2" ht="13" x14ac:dyDescent="0.3">
      <c r="A1489" s="49" t="s">
        <v>5253</v>
      </c>
      <c r="B1489" s="50" t="s">
        <v>5254</v>
      </c>
    </row>
    <row r="1490" spans="1:2" ht="13" x14ac:dyDescent="0.3">
      <c r="A1490" s="47" t="s">
        <v>5255</v>
      </c>
      <c r="B1490" s="48" t="s">
        <v>5256</v>
      </c>
    </row>
    <row r="1491" spans="1:2" ht="13" x14ac:dyDescent="0.3">
      <c r="A1491" s="49" t="s">
        <v>5257</v>
      </c>
      <c r="B1491" s="50" t="s">
        <v>5258</v>
      </c>
    </row>
    <row r="1492" spans="1:2" ht="13" x14ac:dyDescent="0.3">
      <c r="A1492" s="47" t="s">
        <v>5259</v>
      </c>
      <c r="B1492" s="48" t="s">
        <v>5260</v>
      </c>
    </row>
    <row r="1493" spans="1:2" ht="13" x14ac:dyDescent="0.3">
      <c r="A1493" s="49" t="s">
        <v>5261</v>
      </c>
      <c r="B1493" s="50" t="s">
        <v>5262</v>
      </c>
    </row>
    <row r="1494" spans="1:2" ht="13" x14ac:dyDescent="0.3">
      <c r="A1494" s="47" t="s">
        <v>5263</v>
      </c>
      <c r="B1494" s="48" t="s">
        <v>5264</v>
      </c>
    </row>
    <row r="1495" spans="1:2" ht="13" x14ac:dyDescent="0.3">
      <c r="A1495" s="49" t="s">
        <v>5265</v>
      </c>
      <c r="B1495" s="50" t="s">
        <v>5266</v>
      </c>
    </row>
    <row r="1496" spans="1:2" ht="13" x14ac:dyDescent="0.3">
      <c r="A1496" s="47" t="s">
        <v>5267</v>
      </c>
      <c r="B1496" s="48" t="s">
        <v>5268</v>
      </c>
    </row>
    <row r="1497" spans="1:2" ht="13" x14ac:dyDescent="0.3">
      <c r="A1497" s="49" t="s">
        <v>5269</v>
      </c>
      <c r="B1497" s="50" t="s">
        <v>5270</v>
      </c>
    </row>
    <row r="1498" spans="1:2" ht="13" x14ac:dyDescent="0.3">
      <c r="A1498" s="47" t="s">
        <v>5271</v>
      </c>
      <c r="B1498" s="48" t="s">
        <v>5272</v>
      </c>
    </row>
    <row r="1499" spans="1:2" ht="13" x14ac:dyDescent="0.3">
      <c r="A1499" s="49" t="s">
        <v>5273</v>
      </c>
      <c r="B1499" s="50" t="s">
        <v>5274</v>
      </c>
    </row>
    <row r="1500" spans="1:2" ht="13" x14ac:dyDescent="0.3">
      <c r="A1500" s="47" t="s">
        <v>5275</v>
      </c>
      <c r="B1500" s="48" t="s">
        <v>5276</v>
      </c>
    </row>
    <row r="1501" spans="1:2" ht="13" x14ac:dyDescent="0.3">
      <c r="A1501" s="49" t="s">
        <v>5277</v>
      </c>
      <c r="B1501" s="50" t="s">
        <v>5278</v>
      </c>
    </row>
    <row r="1502" spans="1:2" ht="13" x14ac:dyDescent="0.3">
      <c r="A1502" s="47" t="s">
        <v>5279</v>
      </c>
      <c r="B1502" s="48" t="s">
        <v>2225</v>
      </c>
    </row>
    <row r="1503" spans="1:2" ht="13" x14ac:dyDescent="0.3">
      <c r="A1503" s="49" t="s">
        <v>5280</v>
      </c>
      <c r="B1503" s="50" t="s">
        <v>5281</v>
      </c>
    </row>
    <row r="1504" spans="1:2" ht="13" x14ac:dyDescent="0.3">
      <c r="A1504" s="47" t="s">
        <v>5282</v>
      </c>
      <c r="B1504" s="48" t="s">
        <v>2229</v>
      </c>
    </row>
    <row r="1505" spans="1:2" ht="13" x14ac:dyDescent="0.3">
      <c r="A1505" s="49" t="s">
        <v>5283</v>
      </c>
      <c r="B1505" s="50" t="s">
        <v>2231</v>
      </c>
    </row>
    <row r="1506" spans="1:2" ht="13" x14ac:dyDescent="0.3">
      <c r="A1506" s="47" t="s">
        <v>5284</v>
      </c>
      <c r="B1506" s="48" t="s">
        <v>2241</v>
      </c>
    </row>
    <row r="1507" spans="1:2" ht="13" x14ac:dyDescent="0.3">
      <c r="A1507" s="49" t="s">
        <v>5285</v>
      </c>
      <c r="B1507" s="50" t="s">
        <v>2247</v>
      </c>
    </row>
    <row r="1508" spans="1:2" ht="13" x14ac:dyDescent="0.3">
      <c r="A1508" s="47" t="s">
        <v>5286</v>
      </c>
      <c r="B1508" s="48" t="s">
        <v>5287</v>
      </c>
    </row>
    <row r="1509" spans="1:2" ht="13" x14ac:dyDescent="0.3">
      <c r="A1509" s="49" t="s">
        <v>5288</v>
      </c>
      <c r="B1509" s="50" t="s">
        <v>5289</v>
      </c>
    </row>
    <row r="1510" spans="1:2" ht="13" x14ac:dyDescent="0.3">
      <c r="A1510" s="47" t="s">
        <v>5290</v>
      </c>
      <c r="B1510" s="48" t="s">
        <v>5291</v>
      </c>
    </row>
    <row r="1511" spans="1:2" ht="13" x14ac:dyDescent="0.3">
      <c r="A1511" s="49" t="s">
        <v>5292</v>
      </c>
      <c r="B1511" s="50" t="s">
        <v>5293</v>
      </c>
    </row>
    <row r="1512" spans="1:2" ht="13" x14ac:dyDescent="0.3">
      <c r="A1512" s="47" t="s">
        <v>5294</v>
      </c>
      <c r="B1512" s="48" t="s">
        <v>5295</v>
      </c>
    </row>
    <row r="1513" spans="1:2" ht="13" x14ac:dyDescent="0.3">
      <c r="A1513" s="49" t="s">
        <v>5296</v>
      </c>
      <c r="B1513" s="50" t="s">
        <v>5297</v>
      </c>
    </row>
    <row r="1514" spans="1:2" ht="13" x14ac:dyDescent="0.3">
      <c r="A1514" s="47" t="s">
        <v>5298</v>
      </c>
      <c r="B1514" s="48" t="s">
        <v>5299</v>
      </c>
    </row>
    <row r="1515" spans="1:2" ht="13" x14ac:dyDescent="0.3">
      <c r="A1515" s="49" t="s">
        <v>5300</v>
      </c>
      <c r="B1515" s="50" t="s">
        <v>5301</v>
      </c>
    </row>
    <row r="1516" spans="1:2" ht="13" x14ac:dyDescent="0.3">
      <c r="A1516" s="47" t="s">
        <v>5302</v>
      </c>
      <c r="B1516" s="48" t="s">
        <v>5303</v>
      </c>
    </row>
    <row r="1517" spans="1:2" ht="13" x14ac:dyDescent="0.3">
      <c r="A1517" s="49" t="s">
        <v>5304</v>
      </c>
      <c r="B1517" s="50" t="s">
        <v>5305</v>
      </c>
    </row>
    <row r="1518" spans="1:2" ht="13" x14ac:dyDescent="0.3">
      <c r="A1518" s="47" t="s">
        <v>5306</v>
      </c>
      <c r="B1518" s="48" t="s">
        <v>5307</v>
      </c>
    </row>
    <row r="1519" spans="1:2" ht="13" x14ac:dyDescent="0.3">
      <c r="A1519" s="49" t="s">
        <v>5308</v>
      </c>
      <c r="B1519" s="50" t="s">
        <v>5309</v>
      </c>
    </row>
    <row r="1520" spans="1:2" ht="13" x14ac:dyDescent="0.3">
      <c r="A1520" s="47" t="s">
        <v>5310</v>
      </c>
      <c r="B1520" s="48" t="s">
        <v>5311</v>
      </c>
    </row>
    <row r="1521" spans="1:2" ht="13" x14ac:dyDescent="0.3">
      <c r="A1521" s="49" t="s">
        <v>5312</v>
      </c>
      <c r="B1521" s="50" t="s">
        <v>5313</v>
      </c>
    </row>
    <row r="1522" spans="1:2" ht="13" x14ac:dyDescent="0.3">
      <c r="A1522" s="47" t="s">
        <v>5314</v>
      </c>
      <c r="B1522" s="48" t="s">
        <v>5315</v>
      </c>
    </row>
    <row r="1523" spans="1:2" ht="13" x14ac:dyDescent="0.3">
      <c r="A1523" s="49" t="s">
        <v>5316</v>
      </c>
      <c r="B1523" s="50" t="s">
        <v>5317</v>
      </c>
    </row>
    <row r="1524" spans="1:2" ht="13" x14ac:dyDescent="0.3">
      <c r="A1524" s="47" t="s">
        <v>5318</v>
      </c>
      <c r="B1524" s="48" t="s">
        <v>5319</v>
      </c>
    </row>
    <row r="1525" spans="1:2" ht="13" x14ac:dyDescent="0.3">
      <c r="A1525" s="49" t="s">
        <v>5320</v>
      </c>
      <c r="B1525" s="50" t="s">
        <v>5321</v>
      </c>
    </row>
    <row r="1526" spans="1:2" ht="13" x14ac:dyDescent="0.3">
      <c r="A1526" s="47" t="s">
        <v>5322</v>
      </c>
      <c r="B1526" s="48" t="s">
        <v>5323</v>
      </c>
    </row>
    <row r="1527" spans="1:2" ht="13" x14ac:dyDescent="0.3">
      <c r="A1527" s="49" t="s">
        <v>5324</v>
      </c>
      <c r="B1527" s="50" t="s">
        <v>5325</v>
      </c>
    </row>
    <row r="1528" spans="1:2" ht="13" x14ac:dyDescent="0.3">
      <c r="A1528" s="47" t="s">
        <v>5326</v>
      </c>
      <c r="B1528" s="48" t="s">
        <v>5327</v>
      </c>
    </row>
    <row r="1529" spans="1:2" ht="13" x14ac:dyDescent="0.3">
      <c r="A1529" s="49" t="s">
        <v>5328</v>
      </c>
      <c r="B1529" s="50" t="s">
        <v>5329</v>
      </c>
    </row>
    <row r="1530" spans="1:2" ht="13" x14ac:dyDescent="0.3">
      <c r="A1530" s="47" t="s">
        <v>5330</v>
      </c>
      <c r="B1530" s="48" t="s">
        <v>5331</v>
      </c>
    </row>
    <row r="1531" spans="1:2" ht="13" x14ac:dyDescent="0.3">
      <c r="A1531" s="49" t="s">
        <v>5332</v>
      </c>
      <c r="B1531" s="50" t="s">
        <v>5333</v>
      </c>
    </row>
    <row r="1532" spans="1:2" ht="13" x14ac:dyDescent="0.3">
      <c r="A1532" s="47" t="s">
        <v>5334</v>
      </c>
      <c r="B1532" s="48" t="s">
        <v>5335</v>
      </c>
    </row>
    <row r="1533" spans="1:2" ht="13" x14ac:dyDescent="0.3">
      <c r="A1533" s="49" t="s">
        <v>5336</v>
      </c>
      <c r="B1533" s="50" t="s">
        <v>5337</v>
      </c>
    </row>
    <row r="1534" spans="1:2" ht="13" x14ac:dyDescent="0.3">
      <c r="A1534" s="47" t="s">
        <v>5338</v>
      </c>
      <c r="B1534" s="48" t="s">
        <v>5339</v>
      </c>
    </row>
    <row r="1535" spans="1:2" ht="13" x14ac:dyDescent="0.3">
      <c r="A1535" s="49" t="s">
        <v>5340</v>
      </c>
      <c r="B1535" s="50" t="s">
        <v>5341</v>
      </c>
    </row>
    <row r="1536" spans="1:2" ht="13" x14ac:dyDescent="0.3">
      <c r="A1536" s="47" t="s">
        <v>5342</v>
      </c>
      <c r="B1536" s="48" t="s">
        <v>5343</v>
      </c>
    </row>
    <row r="1537" spans="1:2" ht="13" x14ac:dyDescent="0.3">
      <c r="A1537" s="49" t="s">
        <v>5344</v>
      </c>
      <c r="B1537" s="50" t="s">
        <v>5345</v>
      </c>
    </row>
    <row r="1538" spans="1:2" ht="13" x14ac:dyDescent="0.3">
      <c r="A1538" s="47" t="s">
        <v>5346</v>
      </c>
      <c r="B1538" s="48" t="s">
        <v>5347</v>
      </c>
    </row>
    <row r="1539" spans="1:2" ht="13" x14ac:dyDescent="0.3">
      <c r="A1539" s="49" t="s">
        <v>5348</v>
      </c>
      <c r="B1539" s="50" t="s">
        <v>5349</v>
      </c>
    </row>
    <row r="1540" spans="1:2" ht="13" x14ac:dyDescent="0.3">
      <c r="A1540" s="47" t="s">
        <v>5350</v>
      </c>
      <c r="B1540" s="48" t="s">
        <v>5351</v>
      </c>
    </row>
    <row r="1541" spans="1:2" ht="13" x14ac:dyDescent="0.3">
      <c r="A1541" s="49" t="s">
        <v>5352</v>
      </c>
      <c r="B1541" s="50" t="s">
        <v>5353</v>
      </c>
    </row>
    <row r="1542" spans="1:2" ht="13" x14ac:dyDescent="0.3">
      <c r="A1542" s="47" t="s">
        <v>5354</v>
      </c>
      <c r="B1542" s="48" t="s">
        <v>5355</v>
      </c>
    </row>
    <row r="1543" spans="1:2" ht="13" x14ac:dyDescent="0.3">
      <c r="A1543" s="49" t="s">
        <v>5356</v>
      </c>
      <c r="B1543" s="50" t="s">
        <v>5357</v>
      </c>
    </row>
    <row r="1544" spans="1:2" ht="13" x14ac:dyDescent="0.3">
      <c r="A1544" s="47" t="s">
        <v>5358</v>
      </c>
      <c r="B1544" s="48" t="s">
        <v>5359</v>
      </c>
    </row>
    <row r="1545" spans="1:2" ht="13" x14ac:dyDescent="0.3">
      <c r="A1545" s="49" t="s">
        <v>5360</v>
      </c>
      <c r="B1545" s="50" t="s">
        <v>5361</v>
      </c>
    </row>
    <row r="1546" spans="1:2" ht="13" x14ac:dyDescent="0.3">
      <c r="A1546" s="47" t="s">
        <v>5362</v>
      </c>
      <c r="B1546" s="48" t="s">
        <v>5363</v>
      </c>
    </row>
    <row r="1547" spans="1:2" ht="13" x14ac:dyDescent="0.3">
      <c r="A1547" s="49" t="s">
        <v>5364</v>
      </c>
      <c r="B1547" s="50" t="s">
        <v>5365</v>
      </c>
    </row>
    <row r="1548" spans="1:2" ht="13" x14ac:dyDescent="0.3">
      <c r="A1548" s="47" t="s">
        <v>5366</v>
      </c>
      <c r="B1548" s="48" t="s">
        <v>5367</v>
      </c>
    </row>
    <row r="1549" spans="1:2" ht="13" x14ac:dyDescent="0.3">
      <c r="A1549" s="49" t="s">
        <v>5368</v>
      </c>
      <c r="B1549" s="50" t="s">
        <v>5369</v>
      </c>
    </row>
    <row r="1550" spans="1:2" ht="13" x14ac:dyDescent="0.3">
      <c r="A1550" s="47" t="s">
        <v>5370</v>
      </c>
      <c r="B1550" s="48" t="s">
        <v>1880</v>
      </c>
    </row>
    <row r="1551" spans="1:2" ht="13" x14ac:dyDescent="0.3">
      <c r="A1551" s="49" t="s">
        <v>5371</v>
      </c>
      <c r="B1551" s="50" t="s">
        <v>1884</v>
      </c>
    </row>
    <row r="1552" spans="1:2" ht="13" x14ac:dyDescent="0.3">
      <c r="A1552" s="47" t="s">
        <v>5372</v>
      </c>
      <c r="B1552" s="48" t="s">
        <v>5373</v>
      </c>
    </row>
    <row r="1553" spans="1:2" ht="13" x14ac:dyDescent="0.3">
      <c r="A1553" s="49" t="s">
        <v>5374</v>
      </c>
      <c r="B1553" s="50" t="s">
        <v>1888</v>
      </c>
    </row>
    <row r="1554" spans="1:2" ht="13" x14ac:dyDescent="0.3">
      <c r="A1554" s="47" t="s">
        <v>5375</v>
      </c>
      <c r="B1554" s="48" t="s">
        <v>1890</v>
      </c>
    </row>
    <row r="1555" spans="1:2" ht="13" x14ac:dyDescent="0.3">
      <c r="A1555" s="49" t="s">
        <v>5376</v>
      </c>
      <c r="B1555" s="50" t="s">
        <v>1892</v>
      </c>
    </row>
    <row r="1556" spans="1:2" ht="13" x14ac:dyDescent="0.3">
      <c r="A1556" s="47" t="s">
        <v>5377</v>
      </c>
      <c r="B1556" s="48" t="s">
        <v>5378</v>
      </c>
    </row>
    <row r="1557" spans="1:2" ht="13" x14ac:dyDescent="0.3">
      <c r="A1557" s="49" t="s">
        <v>5379</v>
      </c>
      <c r="B1557" s="50" t="s">
        <v>5380</v>
      </c>
    </row>
    <row r="1558" spans="1:2" ht="13" x14ac:dyDescent="0.3">
      <c r="A1558" s="47" t="s">
        <v>5381</v>
      </c>
      <c r="B1558" s="48" t="s">
        <v>5382</v>
      </c>
    </row>
    <row r="1559" spans="1:2" ht="13" x14ac:dyDescent="0.3">
      <c r="A1559" s="49" t="s">
        <v>5383</v>
      </c>
      <c r="B1559" s="50" t="s">
        <v>5384</v>
      </c>
    </row>
    <row r="1560" spans="1:2" ht="13" x14ac:dyDescent="0.3">
      <c r="A1560" s="47" t="s">
        <v>5385</v>
      </c>
      <c r="B1560" s="48" t="s">
        <v>5386</v>
      </c>
    </row>
    <row r="1561" spans="1:2" ht="13" x14ac:dyDescent="0.3">
      <c r="A1561" s="49" t="s">
        <v>5387</v>
      </c>
      <c r="B1561" s="50" t="s">
        <v>1908</v>
      </c>
    </row>
    <row r="1562" spans="1:2" ht="13" x14ac:dyDescent="0.3">
      <c r="A1562" s="47" t="s">
        <v>5388</v>
      </c>
      <c r="B1562" s="48" t="s">
        <v>1910</v>
      </c>
    </row>
    <row r="1563" spans="1:2" ht="13" x14ac:dyDescent="0.3">
      <c r="A1563" s="49" t="s">
        <v>5389</v>
      </c>
      <c r="B1563" s="50" t="s">
        <v>1912</v>
      </c>
    </row>
    <row r="1564" spans="1:2" ht="13" x14ac:dyDescent="0.3">
      <c r="A1564" s="47" t="s">
        <v>5390</v>
      </c>
      <c r="B1564" s="48" t="s">
        <v>1920</v>
      </c>
    </row>
    <row r="1565" spans="1:2" ht="13" x14ac:dyDescent="0.3">
      <c r="A1565" s="49" t="s">
        <v>5391</v>
      </c>
      <c r="B1565" s="50" t="s">
        <v>1922</v>
      </c>
    </row>
    <row r="1566" spans="1:2" ht="13" x14ac:dyDescent="0.3">
      <c r="A1566" s="47" t="s">
        <v>5392</v>
      </c>
      <c r="B1566" s="48" t="s">
        <v>5393</v>
      </c>
    </row>
    <row r="1567" spans="1:2" ht="13" x14ac:dyDescent="0.3">
      <c r="A1567" s="49" t="s">
        <v>5394</v>
      </c>
      <c r="B1567" s="50" t="s">
        <v>5395</v>
      </c>
    </row>
    <row r="1568" spans="1:2" ht="13" x14ac:dyDescent="0.3">
      <c r="A1568" s="47" t="s">
        <v>5396</v>
      </c>
      <c r="B1568" s="48" t="s">
        <v>1928</v>
      </c>
    </row>
    <row r="1569" spans="1:2" ht="13" x14ac:dyDescent="0.3">
      <c r="A1569" s="49" t="s">
        <v>5397</v>
      </c>
      <c r="B1569" s="50" t="s">
        <v>5398</v>
      </c>
    </row>
    <row r="1570" spans="1:2" ht="13" x14ac:dyDescent="0.3">
      <c r="A1570" s="47" t="s">
        <v>5399</v>
      </c>
      <c r="B1570" s="48" t="s">
        <v>5400</v>
      </c>
    </row>
    <row r="1571" spans="1:2" ht="13" x14ac:dyDescent="0.3">
      <c r="A1571" s="49" t="s">
        <v>5401</v>
      </c>
      <c r="B1571" s="50" t="s">
        <v>5402</v>
      </c>
    </row>
    <row r="1572" spans="1:2" ht="13" x14ac:dyDescent="0.3">
      <c r="A1572" s="47" t="s">
        <v>5403</v>
      </c>
      <c r="B1572" s="48" t="s">
        <v>5404</v>
      </c>
    </row>
    <row r="1573" spans="1:2" ht="13" x14ac:dyDescent="0.3">
      <c r="A1573" s="49" t="s">
        <v>5405</v>
      </c>
      <c r="B1573" s="50" t="s">
        <v>5406</v>
      </c>
    </row>
    <row r="1574" spans="1:2" ht="13" x14ac:dyDescent="0.3">
      <c r="A1574" s="47" t="s">
        <v>5407</v>
      </c>
      <c r="B1574" s="48" t="s">
        <v>5408</v>
      </c>
    </row>
    <row r="1575" spans="1:2" ht="13" x14ac:dyDescent="0.3">
      <c r="A1575" s="49" t="s">
        <v>5409</v>
      </c>
      <c r="B1575" s="50" t="s">
        <v>5410</v>
      </c>
    </row>
    <row r="1576" spans="1:2" ht="13" x14ac:dyDescent="0.3">
      <c r="A1576" s="47" t="s">
        <v>5411</v>
      </c>
      <c r="B1576" s="48" t="s">
        <v>5412</v>
      </c>
    </row>
    <row r="1577" spans="1:2" ht="13" x14ac:dyDescent="0.3">
      <c r="A1577" s="49" t="s">
        <v>5413</v>
      </c>
      <c r="B1577" s="50" t="s">
        <v>5414</v>
      </c>
    </row>
    <row r="1578" spans="1:2" ht="13" x14ac:dyDescent="0.3">
      <c r="A1578" s="47" t="s">
        <v>5415</v>
      </c>
      <c r="B1578" s="48" t="s">
        <v>5416</v>
      </c>
    </row>
    <row r="1579" spans="1:2" ht="13" x14ac:dyDescent="0.3">
      <c r="A1579" s="49" t="s">
        <v>5417</v>
      </c>
      <c r="B1579" s="50" t="s">
        <v>5418</v>
      </c>
    </row>
    <row r="1580" spans="1:2" ht="13" x14ac:dyDescent="0.3">
      <c r="A1580" s="47" t="s">
        <v>5419</v>
      </c>
      <c r="B1580" s="48" t="s">
        <v>5420</v>
      </c>
    </row>
    <row r="1581" spans="1:2" ht="13" x14ac:dyDescent="0.3">
      <c r="A1581" s="49" t="s">
        <v>5421</v>
      </c>
      <c r="B1581" s="50" t="s">
        <v>5422</v>
      </c>
    </row>
    <row r="1582" spans="1:2" ht="13" x14ac:dyDescent="0.3">
      <c r="A1582" s="47" t="s">
        <v>5423</v>
      </c>
      <c r="B1582" s="48" t="s">
        <v>5424</v>
      </c>
    </row>
    <row r="1583" spans="1:2" ht="13" x14ac:dyDescent="0.3">
      <c r="A1583" s="49" t="s">
        <v>5425</v>
      </c>
      <c r="B1583" s="50" t="s">
        <v>5426</v>
      </c>
    </row>
    <row r="1584" spans="1:2" ht="13" x14ac:dyDescent="0.3">
      <c r="A1584" s="47" t="s">
        <v>5427</v>
      </c>
      <c r="B1584" s="48" t="s">
        <v>5428</v>
      </c>
    </row>
    <row r="1585" spans="1:2" ht="13" x14ac:dyDescent="0.3">
      <c r="A1585" s="49" t="s">
        <v>5429</v>
      </c>
      <c r="B1585" s="50" t="s">
        <v>5430</v>
      </c>
    </row>
    <row r="1586" spans="1:2" ht="13" x14ac:dyDescent="0.3">
      <c r="A1586" s="47" t="s">
        <v>5431</v>
      </c>
      <c r="B1586" s="48" t="s">
        <v>5432</v>
      </c>
    </row>
    <row r="1587" spans="1:2" ht="13" x14ac:dyDescent="0.3">
      <c r="A1587" s="49" t="s">
        <v>5433</v>
      </c>
      <c r="B1587" s="50" t="s">
        <v>5434</v>
      </c>
    </row>
    <row r="1588" spans="1:2" ht="13" x14ac:dyDescent="0.3">
      <c r="A1588" s="47" t="s">
        <v>5435</v>
      </c>
      <c r="B1588" s="48" t="s">
        <v>5436</v>
      </c>
    </row>
    <row r="1589" spans="1:2" ht="13" x14ac:dyDescent="0.3">
      <c r="A1589" s="49" t="s">
        <v>5437</v>
      </c>
      <c r="B1589" s="50" t="s">
        <v>5438</v>
      </c>
    </row>
    <row r="1590" spans="1:2" ht="13" x14ac:dyDescent="0.3">
      <c r="A1590" s="47" t="s">
        <v>5439</v>
      </c>
      <c r="B1590" s="48" t="s">
        <v>5440</v>
      </c>
    </row>
    <row r="1591" spans="1:2" ht="13" x14ac:dyDescent="0.3">
      <c r="A1591" s="49" t="s">
        <v>5441</v>
      </c>
      <c r="B1591" s="50" t="s">
        <v>5442</v>
      </c>
    </row>
    <row r="1592" spans="1:2" ht="13" x14ac:dyDescent="0.3">
      <c r="A1592" s="47" t="s">
        <v>5443</v>
      </c>
      <c r="B1592" s="48" t="s">
        <v>5444</v>
      </c>
    </row>
    <row r="1593" spans="1:2" ht="13" x14ac:dyDescent="0.3">
      <c r="A1593" s="49" t="s">
        <v>5445</v>
      </c>
      <c r="B1593" s="50" t="s">
        <v>5446</v>
      </c>
    </row>
    <row r="1594" spans="1:2" ht="13" x14ac:dyDescent="0.3">
      <c r="A1594" s="47" t="s">
        <v>5447</v>
      </c>
      <c r="B1594" s="48" t="s">
        <v>5448</v>
      </c>
    </row>
    <row r="1595" spans="1:2" ht="13" x14ac:dyDescent="0.3">
      <c r="A1595" s="49" t="s">
        <v>5449</v>
      </c>
      <c r="B1595" s="50" t="s">
        <v>5450</v>
      </c>
    </row>
    <row r="1596" spans="1:2" ht="13" x14ac:dyDescent="0.3">
      <c r="A1596" s="47" t="s">
        <v>5451</v>
      </c>
      <c r="B1596" s="48" t="s">
        <v>5452</v>
      </c>
    </row>
    <row r="1597" spans="1:2" ht="13" x14ac:dyDescent="0.3">
      <c r="A1597" s="49" t="s">
        <v>5453</v>
      </c>
      <c r="B1597" s="50" t="s">
        <v>5454</v>
      </c>
    </row>
    <row r="1598" spans="1:2" ht="13" x14ac:dyDescent="0.3">
      <c r="A1598" s="47" t="s">
        <v>5455</v>
      </c>
      <c r="B1598" s="48" t="s">
        <v>5456</v>
      </c>
    </row>
    <row r="1599" spans="1:2" ht="13" x14ac:dyDescent="0.3">
      <c r="A1599" s="49" t="s">
        <v>5457</v>
      </c>
      <c r="B1599" s="50" t="s">
        <v>5458</v>
      </c>
    </row>
    <row r="1600" spans="1:2" ht="13" x14ac:dyDescent="0.3">
      <c r="A1600" s="47" t="s">
        <v>5459</v>
      </c>
      <c r="B1600" s="48" t="s">
        <v>5460</v>
      </c>
    </row>
    <row r="1601" spans="1:2" ht="13" x14ac:dyDescent="0.3">
      <c r="A1601" s="49" t="s">
        <v>5461</v>
      </c>
      <c r="B1601" s="50" t="s">
        <v>5462</v>
      </c>
    </row>
    <row r="1602" spans="1:2" ht="13" x14ac:dyDescent="0.3">
      <c r="A1602" s="47" t="s">
        <v>5463</v>
      </c>
      <c r="B1602" s="48" t="s">
        <v>5464</v>
      </c>
    </row>
    <row r="1603" spans="1:2" ht="13" x14ac:dyDescent="0.3">
      <c r="A1603" s="49" t="s">
        <v>5465</v>
      </c>
      <c r="B1603" s="50" t="s">
        <v>5466</v>
      </c>
    </row>
    <row r="1604" spans="1:2" ht="13" x14ac:dyDescent="0.3">
      <c r="A1604" s="47" t="s">
        <v>5467</v>
      </c>
      <c r="B1604" s="48" t="s">
        <v>5468</v>
      </c>
    </row>
    <row r="1605" spans="1:2" ht="13" x14ac:dyDescent="0.3">
      <c r="A1605" s="49" t="s">
        <v>5469</v>
      </c>
      <c r="B1605" s="50" t="s">
        <v>5470</v>
      </c>
    </row>
    <row r="1606" spans="1:2" ht="13" x14ac:dyDescent="0.3">
      <c r="A1606" s="47" t="s">
        <v>5471</v>
      </c>
      <c r="B1606" s="48" t="s">
        <v>5472</v>
      </c>
    </row>
    <row r="1607" spans="1:2" ht="13" x14ac:dyDescent="0.3">
      <c r="A1607" s="49" t="s">
        <v>5473</v>
      </c>
      <c r="B1607" s="50" t="s">
        <v>5474</v>
      </c>
    </row>
    <row r="1608" spans="1:2" ht="13" x14ac:dyDescent="0.3">
      <c r="A1608" s="47" t="s">
        <v>5475</v>
      </c>
      <c r="B1608" s="48" t="s">
        <v>5476</v>
      </c>
    </row>
    <row r="1609" spans="1:2" ht="13" x14ac:dyDescent="0.3">
      <c r="A1609" s="49" t="s">
        <v>5477</v>
      </c>
      <c r="B1609" s="50" t="s">
        <v>5478</v>
      </c>
    </row>
    <row r="1610" spans="1:2" ht="13" x14ac:dyDescent="0.3">
      <c r="A1610" s="47" t="s">
        <v>5479</v>
      </c>
      <c r="B1610" s="48" t="s">
        <v>5480</v>
      </c>
    </row>
    <row r="1611" spans="1:2" ht="13" x14ac:dyDescent="0.3">
      <c r="A1611" s="49" t="s">
        <v>5481</v>
      </c>
      <c r="B1611" s="50" t="s">
        <v>5482</v>
      </c>
    </row>
    <row r="1612" spans="1:2" ht="13" x14ac:dyDescent="0.3">
      <c r="A1612" s="47" t="s">
        <v>5483</v>
      </c>
      <c r="B1612" s="48" t="s">
        <v>5484</v>
      </c>
    </row>
    <row r="1613" spans="1:2" ht="13" x14ac:dyDescent="0.3">
      <c r="A1613" s="49" t="s">
        <v>5485</v>
      </c>
      <c r="B1613" s="50" t="s">
        <v>5486</v>
      </c>
    </row>
    <row r="1614" spans="1:2" ht="13" x14ac:dyDescent="0.3">
      <c r="A1614" s="47" t="s">
        <v>5487</v>
      </c>
      <c r="B1614" s="48" t="s">
        <v>5488</v>
      </c>
    </row>
    <row r="1615" spans="1:2" ht="13" x14ac:dyDescent="0.3">
      <c r="A1615" s="49" t="s">
        <v>5489</v>
      </c>
      <c r="B1615" s="50" t="s">
        <v>5490</v>
      </c>
    </row>
    <row r="1616" spans="1:2" ht="13" x14ac:dyDescent="0.3">
      <c r="A1616" s="47" t="s">
        <v>5491</v>
      </c>
      <c r="B1616" s="48" t="s">
        <v>5492</v>
      </c>
    </row>
    <row r="1617" spans="1:2" ht="13" x14ac:dyDescent="0.3">
      <c r="A1617" s="49" t="s">
        <v>5493</v>
      </c>
      <c r="B1617" s="50" t="s">
        <v>5494</v>
      </c>
    </row>
    <row r="1618" spans="1:2" ht="13" x14ac:dyDescent="0.3">
      <c r="A1618" s="47" t="s">
        <v>5495</v>
      </c>
      <c r="B1618" s="48" t="s">
        <v>5496</v>
      </c>
    </row>
    <row r="1619" spans="1:2" ht="13" x14ac:dyDescent="0.3">
      <c r="A1619" s="49" t="s">
        <v>5497</v>
      </c>
      <c r="B1619" s="50" t="s">
        <v>5498</v>
      </c>
    </row>
    <row r="1620" spans="1:2" ht="13" x14ac:dyDescent="0.3">
      <c r="A1620" s="47" t="s">
        <v>5499</v>
      </c>
      <c r="B1620" s="48" t="s">
        <v>5500</v>
      </c>
    </row>
    <row r="1621" spans="1:2" ht="13" x14ac:dyDescent="0.3">
      <c r="A1621" s="49" t="s">
        <v>5501</v>
      </c>
      <c r="B1621" s="50" t="s">
        <v>5502</v>
      </c>
    </row>
    <row r="1622" spans="1:2" ht="13" x14ac:dyDescent="0.3">
      <c r="A1622" s="47" t="s">
        <v>5503</v>
      </c>
      <c r="B1622" s="48" t="s">
        <v>5504</v>
      </c>
    </row>
    <row r="1623" spans="1:2" ht="13" x14ac:dyDescent="0.3">
      <c r="A1623" s="49" t="s">
        <v>5505</v>
      </c>
      <c r="B1623" s="50" t="s">
        <v>5506</v>
      </c>
    </row>
    <row r="1624" spans="1:2" ht="13" x14ac:dyDescent="0.3">
      <c r="A1624" s="47" t="s">
        <v>5507</v>
      </c>
      <c r="B1624" s="48" t="s">
        <v>5508</v>
      </c>
    </row>
    <row r="1625" spans="1:2" ht="13" x14ac:dyDescent="0.3">
      <c r="A1625" s="49" t="s">
        <v>5509</v>
      </c>
      <c r="B1625" s="50" t="s">
        <v>5510</v>
      </c>
    </row>
    <row r="1626" spans="1:2" ht="13" x14ac:dyDescent="0.3">
      <c r="A1626" s="47" t="s">
        <v>5511</v>
      </c>
      <c r="B1626" s="48" t="s">
        <v>5512</v>
      </c>
    </row>
    <row r="1627" spans="1:2" ht="13" x14ac:dyDescent="0.3">
      <c r="A1627" s="49" t="s">
        <v>5513</v>
      </c>
      <c r="B1627" s="50" t="s">
        <v>5514</v>
      </c>
    </row>
    <row r="1628" spans="1:2" ht="13" x14ac:dyDescent="0.3">
      <c r="A1628" s="47" t="s">
        <v>5515</v>
      </c>
      <c r="B1628" s="48" t="s">
        <v>5516</v>
      </c>
    </row>
    <row r="1629" spans="1:2" ht="13" x14ac:dyDescent="0.3">
      <c r="A1629" s="49" t="s">
        <v>5517</v>
      </c>
      <c r="B1629" s="50" t="s">
        <v>5518</v>
      </c>
    </row>
    <row r="1630" spans="1:2" ht="13" x14ac:dyDescent="0.3">
      <c r="A1630" s="47" t="s">
        <v>5519</v>
      </c>
      <c r="B1630" s="48" t="s">
        <v>5520</v>
      </c>
    </row>
    <row r="1631" spans="1:2" ht="13" x14ac:dyDescent="0.3">
      <c r="A1631" s="49" t="s">
        <v>5521</v>
      </c>
      <c r="B1631" s="50" t="s">
        <v>5522</v>
      </c>
    </row>
    <row r="1632" spans="1:2" ht="13" x14ac:dyDescent="0.3">
      <c r="A1632" s="47" t="s">
        <v>5523</v>
      </c>
      <c r="B1632" s="48" t="s">
        <v>5524</v>
      </c>
    </row>
    <row r="1633" spans="1:2" ht="13" x14ac:dyDescent="0.3">
      <c r="A1633" s="49" t="s">
        <v>5525</v>
      </c>
      <c r="B1633" s="50" t="s">
        <v>5526</v>
      </c>
    </row>
    <row r="1634" spans="1:2" ht="13" x14ac:dyDescent="0.3">
      <c r="A1634" s="47" t="s">
        <v>5527</v>
      </c>
      <c r="B1634" s="48" t="s">
        <v>5528</v>
      </c>
    </row>
    <row r="1635" spans="1:2" ht="13" x14ac:dyDescent="0.3">
      <c r="A1635" s="49" t="s">
        <v>5529</v>
      </c>
      <c r="B1635" s="50" t="s">
        <v>5530</v>
      </c>
    </row>
    <row r="1636" spans="1:2" ht="13" x14ac:dyDescent="0.3">
      <c r="A1636" s="47" t="s">
        <v>5531</v>
      </c>
      <c r="B1636" s="48" t="s">
        <v>5532</v>
      </c>
    </row>
    <row r="1637" spans="1:2" ht="13" x14ac:dyDescent="0.3">
      <c r="A1637" s="49" t="s">
        <v>5533</v>
      </c>
      <c r="B1637" s="50" t="s">
        <v>5534</v>
      </c>
    </row>
    <row r="1638" spans="1:2" ht="13" x14ac:dyDescent="0.3">
      <c r="A1638" s="47" t="s">
        <v>5535</v>
      </c>
      <c r="B1638" s="48" t="s">
        <v>5536</v>
      </c>
    </row>
    <row r="1639" spans="1:2" ht="13" x14ac:dyDescent="0.3">
      <c r="A1639" s="49" t="s">
        <v>5537</v>
      </c>
      <c r="B1639" s="50" t="s">
        <v>5538</v>
      </c>
    </row>
    <row r="1640" spans="1:2" ht="13" x14ac:dyDescent="0.3">
      <c r="A1640" s="47" t="s">
        <v>5539</v>
      </c>
      <c r="B1640" s="48" t="s">
        <v>5540</v>
      </c>
    </row>
    <row r="1641" spans="1:2" ht="13" x14ac:dyDescent="0.3">
      <c r="A1641" s="49" t="s">
        <v>5541</v>
      </c>
      <c r="B1641" s="50" t="s">
        <v>5542</v>
      </c>
    </row>
    <row r="1642" spans="1:2" ht="13" x14ac:dyDescent="0.3">
      <c r="A1642" s="47" t="s">
        <v>5543</v>
      </c>
      <c r="B1642" s="48" t="s">
        <v>5544</v>
      </c>
    </row>
    <row r="1643" spans="1:2" ht="13" x14ac:dyDescent="0.3">
      <c r="A1643" s="49" t="s">
        <v>5545</v>
      </c>
      <c r="B1643" s="50" t="s">
        <v>5546</v>
      </c>
    </row>
    <row r="1644" spans="1:2" ht="13" x14ac:dyDescent="0.3">
      <c r="A1644" s="47" t="s">
        <v>5547</v>
      </c>
      <c r="B1644" s="48" t="s">
        <v>5548</v>
      </c>
    </row>
    <row r="1645" spans="1:2" ht="13" x14ac:dyDescent="0.3">
      <c r="A1645" s="49" t="s">
        <v>5549</v>
      </c>
      <c r="B1645" s="50" t="s">
        <v>5550</v>
      </c>
    </row>
    <row r="1646" spans="1:2" ht="13" x14ac:dyDescent="0.3">
      <c r="A1646" s="47" t="s">
        <v>5551</v>
      </c>
      <c r="B1646" s="48" t="s">
        <v>5552</v>
      </c>
    </row>
    <row r="1647" spans="1:2" ht="13" x14ac:dyDescent="0.3">
      <c r="A1647" s="49" t="s">
        <v>5553</v>
      </c>
      <c r="B1647" s="50" t="s">
        <v>5554</v>
      </c>
    </row>
    <row r="1648" spans="1:2" ht="13" x14ac:dyDescent="0.3">
      <c r="A1648" s="47" t="s">
        <v>5555</v>
      </c>
      <c r="B1648" s="48" t="s">
        <v>5556</v>
      </c>
    </row>
    <row r="1649" spans="1:2" ht="13" x14ac:dyDescent="0.3">
      <c r="A1649" s="49" t="s">
        <v>5557</v>
      </c>
      <c r="B1649" s="50" t="s">
        <v>5558</v>
      </c>
    </row>
    <row r="1650" spans="1:2" ht="13" x14ac:dyDescent="0.3">
      <c r="A1650" s="47" t="s">
        <v>5559</v>
      </c>
      <c r="B1650" s="48" t="s">
        <v>5560</v>
      </c>
    </row>
    <row r="1651" spans="1:2" ht="13" x14ac:dyDescent="0.3">
      <c r="A1651" s="49" t="s">
        <v>5561</v>
      </c>
      <c r="B1651" s="50" t="s">
        <v>5562</v>
      </c>
    </row>
    <row r="1652" spans="1:2" ht="13" x14ac:dyDescent="0.3">
      <c r="A1652" s="47" t="s">
        <v>5563</v>
      </c>
      <c r="B1652" s="48" t="s">
        <v>5564</v>
      </c>
    </row>
    <row r="1653" spans="1:2" ht="13" x14ac:dyDescent="0.3">
      <c r="A1653" s="49" t="s">
        <v>5565</v>
      </c>
      <c r="B1653" s="50" t="s">
        <v>5566</v>
      </c>
    </row>
    <row r="1654" spans="1:2" ht="13" x14ac:dyDescent="0.3">
      <c r="A1654" s="47" t="s">
        <v>5567</v>
      </c>
      <c r="B1654" s="48" t="s">
        <v>5568</v>
      </c>
    </row>
    <row r="1655" spans="1:2" ht="13" x14ac:dyDescent="0.3">
      <c r="A1655" s="49" t="s">
        <v>5569</v>
      </c>
      <c r="B1655" s="50" t="s">
        <v>5570</v>
      </c>
    </row>
    <row r="1656" spans="1:2" ht="13" x14ac:dyDescent="0.3">
      <c r="A1656" s="47" t="s">
        <v>5571</v>
      </c>
      <c r="B1656" s="48" t="s">
        <v>5572</v>
      </c>
    </row>
    <row r="1657" spans="1:2" ht="13" x14ac:dyDescent="0.3">
      <c r="A1657" s="49" t="s">
        <v>5573</v>
      </c>
      <c r="B1657" s="50" t="s">
        <v>5574</v>
      </c>
    </row>
    <row r="1658" spans="1:2" ht="13" x14ac:dyDescent="0.3">
      <c r="A1658" s="47" t="s">
        <v>5575</v>
      </c>
      <c r="B1658" s="48" t="s">
        <v>5576</v>
      </c>
    </row>
    <row r="1659" spans="1:2" ht="13" x14ac:dyDescent="0.3">
      <c r="A1659" s="49" t="s">
        <v>5577</v>
      </c>
      <c r="B1659" s="50" t="s">
        <v>5578</v>
      </c>
    </row>
    <row r="1660" spans="1:2" ht="13" x14ac:dyDescent="0.3">
      <c r="A1660" s="47" t="s">
        <v>5579</v>
      </c>
      <c r="B1660" s="48" t="s">
        <v>5580</v>
      </c>
    </row>
    <row r="1661" spans="1:2" ht="13" x14ac:dyDescent="0.3">
      <c r="A1661" s="49" t="s">
        <v>5581</v>
      </c>
      <c r="B1661" s="50" t="s">
        <v>5582</v>
      </c>
    </row>
    <row r="1662" spans="1:2" ht="13" x14ac:dyDescent="0.3">
      <c r="A1662" s="47" t="s">
        <v>5583</v>
      </c>
      <c r="B1662" s="48" t="s">
        <v>5584</v>
      </c>
    </row>
    <row r="1663" spans="1:2" ht="13" x14ac:dyDescent="0.3">
      <c r="A1663" s="49" t="s">
        <v>5585</v>
      </c>
      <c r="B1663" s="50" t="s">
        <v>5586</v>
      </c>
    </row>
    <row r="1664" spans="1:2" ht="13" x14ac:dyDescent="0.3">
      <c r="A1664" s="47" t="s">
        <v>5587</v>
      </c>
      <c r="B1664" s="48" t="s">
        <v>5588</v>
      </c>
    </row>
    <row r="1665" spans="1:2" ht="13" x14ac:dyDescent="0.3">
      <c r="A1665" s="49" t="s">
        <v>5589</v>
      </c>
      <c r="B1665" s="50" t="s">
        <v>5590</v>
      </c>
    </row>
    <row r="1666" spans="1:2" ht="13" x14ac:dyDescent="0.3">
      <c r="A1666" s="47" t="s">
        <v>5591</v>
      </c>
      <c r="B1666" s="48" t="s">
        <v>5592</v>
      </c>
    </row>
    <row r="1667" spans="1:2" ht="13" x14ac:dyDescent="0.3">
      <c r="A1667" s="49" t="s">
        <v>5593</v>
      </c>
      <c r="B1667" s="50" t="s">
        <v>5594</v>
      </c>
    </row>
    <row r="1668" spans="1:2" ht="13" x14ac:dyDescent="0.3">
      <c r="A1668" s="47" t="s">
        <v>5595</v>
      </c>
      <c r="B1668" s="48" t="s">
        <v>5596</v>
      </c>
    </row>
    <row r="1669" spans="1:2" ht="13" x14ac:dyDescent="0.3">
      <c r="A1669" s="49" t="s">
        <v>5597</v>
      </c>
      <c r="B1669" s="50" t="s">
        <v>5598</v>
      </c>
    </row>
    <row r="1670" spans="1:2" ht="13" x14ac:dyDescent="0.3">
      <c r="A1670" s="47" t="s">
        <v>5599</v>
      </c>
      <c r="B1670" s="48" t="s">
        <v>5600</v>
      </c>
    </row>
    <row r="1671" spans="1:2" ht="13" x14ac:dyDescent="0.3">
      <c r="A1671" s="49" t="s">
        <v>5601</v>
      </c>
      <c r="B1671" s="50" t="s">
        <v>5602</v>
      </c>
    </row>
    <row r="1672" spans="1:2" ht="13" x14ac:dyDescent="0.3">
      <c r="A1672" s="47" t="s">
        <v>5603</v>
      </c>
      <c r="B1672" s="48" t="s">
        <v>5604</v>
      </c>
    </row>
    <row r="1673" spans="1:2" ht="13" x14ac:dyDescent="0.3">
      <c r="A1673" s="49" t="s">
        <v>5605</v>
      </c>
      <c r="B1673" s="50" t="s">
        <v>5606</v>
      </c>
    </row>
    <row r="1674" spans="1:2" ht="13" x14ac:dyDescent="0.3">
      <c r="A1674" s="47" t="s">
        <v>5607</v>
      </c>
      <c r="B1674" s="48" t="s">
        <v>5608</v>
      </c>
    </row>
    <row r="1675" spans="1:2" ht="13" x14ac:dyDescent="0.3">
      <c r="A1675" s="49" t="s">
        <v>5609</v>
      </c>
      <c r="B1675" s="50" t="s">
        <v>5610</v>
      </c>
    </row>
    <row r="1676" spans="1:2" ht="13" x14ac:dyDescent="0.3">
      <c r="A1676" s="47" t="s">
        <v>5611</v>
      </c>
      <c r="B1676" s="48" t="s">
        <v>5612</v>
      </c>
    </row>
    <row r="1677" spans="1:2" ht="13" x14ac:dyDescent="0.3">
      <c r="A1677" s="49" t="s">
        <v>5613</v>
      </c>
      <c r="B1677" s="50" t="s">
        <v>5614</v>
      </c>
    </row>
    <row r="1678" spans="1:2" ht="13" x14ac:dyDescent="0.3">
      <c r="A1678" s="47" t="s">
        <v>5615</v>
      </c>
      <c r="B1678" s="48" t="s">
        <v>5616</v>
      </c>
    </row>
    <row r="1679" spans="1:2" ht="13" x14ac:dyDescent="0.3">
      <c r="A1679" s="49" t="s">
        <v>5617</v>
      </c>
      <c r="B1679" s="50" t="s">
        <v>5618</v>
      </c>
    </row>
    <row r="1680" spans="1:2" ht="13" x14ac:dyDescent="0.3">
      <c r="A1680" s="47" t="s">
        <v>5619</v>
      </c>
      <c r="B1680" s="48" t="s">
        <v>5620</v>
      </c>
    </row>
    <row r="1681" spans="1:2" ht="13" x14ac:dyDescent="0.3">
      <c r="A1681" s="49" t="s">
        <v>5621</v>
      </c>
      <c r="B1681" s="50" t="s">
        <v>5622</v>
      </c>
    </row>
    <row r="1682" spans="1:2" ht="13" x14ac:dyDescent="0.3">
      <c r="A1682" s="47" t="s">
        <v>5623</v>
      </c>
      <c r="B1682" s="48" t="s">
        <v>5624</v>
      </c>
    </row>
    <row r="1683" spans="1:2" ht="13" x14ac:dyDescent="0.3">
      <c r="A1683" s="49" t="s">
        <v>5625</v>
      </c>
      <c r="B1683" s="50" t="s">
        <v>5626</v>
      </c>
    </row>
    <row r="1684" spans="1:2" ht="13" x14ac:dyDescent="0.3">
      <c r="A1684" s="47" t="s">
        <v>5627</v>
      </c>
      <c r="B1684" s="48" t="s">
        <v>5628</v>
      </c>
    </row>
    <row r="1685" spans="1:2" ht="13" x14ac:dyDescent="0.3">
      <c r="A1685" s="49" t="s">
        <v>5629</v>
      </c>
      <c r="B1685" s="50" t="s">
        <v>5630</v>
      </c>
    </row>
    <row r="1686" spans="1:2" ht="13" x14ac:dyDescent="0.3">
      <c r="A1686" s="47" t="s">
        <v>5631</v>
      </c>
      <c r="B1686" s="48" t="s">
        <v>5632</v>
      </c>
    </row>
    <row r="1687" spans="1:2" ht="13" x14ac:dyDescent="0.3">
      <c r="A1687" s="49" t="s">
        <v>5633</v>
      </c>
      <c r="B1687" s="50" t="s">
        <v>5634</v>
      </c>
    </row>
    <row r="1688" spans="1:2" ht="13" x14ac:dyDescent="0.3">
      <c r="A1688" s="47" t="s">
        <v>5635</v>
      </c>
      <c r="B1688" s="48" t="s">
        <v>5636</v>
      </c>
    </row>
    <row r="1689" spans="1:2" ht="13" x14ac:dyDescent="0.3">
      <c r="A1689" s="49" t="s">
        <v>5637</v>
      </c>
      <c r="B1689" s="50" t="s">
        <v>5638</v>
      </c>
    </row>
    <row r="1690" spans="1:2" ht="13" x14ac:dyDescent="0.3">
      <c r="A1690" s="47" t="s">
        <v>5639</v>
      </c>
      <c r="B1690" s="48" t="s">
        <v>5640</v>
      </c>
    </row>
    <row r="1691" spans="1:2" ht="13" x14ac:dyDescent="0.3">
      <c r="A1691" s="49" t="s">
        <v>5641</v>
      </c>
      <c r="B1691" s="50" t="s">
        <v>5642</v>
      </c>
    </row>
    <row r="1692" spans="1:2" ht="13" x14ac:dyDescent="0.3">
      <c r="A1692" s="47" t="s">
        <v>5643</v>
      </c>
      <c r="B1692" s="48" t="s">
        <v>5644</v>
      </c>
    </row>
    <row r="1693" spans="1:2" ht="13" x14ac:dyDescent="0.3">
      <c r="A1693" s="49" t="s">
        <v>5645</v>
      </c>
      <c r="B1693" s="50" t="s">
        <v>5646</v>
      </c>
    </row>
    <row r="1694" spans="1:2" ht="13" x14ac:dyDescent="0.3">
      <c r="A1694" s="47" t="s">
        <v>5647</v>
      </c>
      <c r="B1694" s="48" t="s">
        <v>5648</v>
      </c>
    </row>
    <row r="1695" spans="1:2" ht="13" x14ac:dyDescent="0.3">
      <c r="A1695" s="49" t="s">
        <v>5649</v>
      </c>
      <c r="B1695" s="50" t="s">
        <v>5650</v>
      </c>
    </row>
    <row r="1696" spans="1:2" ht="13" x14ac:dyDescent="0.3">
      <c r="A1696" s="47" t="s">
        <v>5651</v>
      </c>
      <c r="B1696" s="48" t="s">
        <v>5652</v>
      </c>
    </row>
    <row r="1697" spans="1:2" ht="13" x14ac:dyDescent="0.3">
      <c r="A1697" s="49" t="s">
        <v>5653</v>
      </c>
      <c r="B1697" s="50" t="s">
        <v>5654</v>
      </c>
    </row>
    <row r="1698" spans="1:2" ht="13" x14ac:dyDescent="0.3">
      <c r="A1698" s="47" t="s">
        <v>5655</v>
      </c>
      <c r="B1698" s="48" t="s">
        <v>5656</v>
      </c>
    </row>
    <row r="1699" spans="1:2" ht="13" x14ac:dyDescent="0.3">
      <c r="A1699" s="49" t="s">
        <v>5657</v>
      </c>
      <c r="B1699" s="50" t="s">
        <v>5658</v>
      </c>
    </row>
    <row r="1700" spans="1:2" ht="13" x14ac:dyDescent="0.3">
      <c r="A1700" s="47" t="s">
        <v>5659</v>
      </c>
      <c r="B1700" s="48" t="s">
        <v>5660</v>
      </c>
    </row>
    <row r="1701" spans="1:2" ht="13" x14ac:dyDescent="0.3">
      <c r="A1701" s="49" t="s">
        <v>5661</v>
      </c>
      <c r="B1701" s="50" t="s">
        <v>5662</v>
      </c>
    </row>
    <row r="1702" spans="1:2" ht="13" x14ac:dyDescent="0.3">
      <c r="A1702" s="47" t="s">
        <v>5663</v>
      </c>
      <c r="B1702" s="48" t="s">
        <v>5664</v>
      </c>
    </row>
    <row r="1703" spans="1:2" ht="13" x14ac:dyDescent="0.3">
      <c r="A1703" s="49" t="s">
        <v>5665</v>
      </c>
      <c r="B1703" s="50" t="s">
        <v>5666</v>
      </c>
    </row>
    <row r="1704" spans="1:2" ht="13" x14ac:dyDescent="0.3">
      <c r="A1704" s="47" t="s">
        <v>5667</v>
      </c>
      <c r="B1704" s="48" t="s">
        <v>5668</v>
      </c>
    </row>
    <row r="1705" spans="1:2" ht="13" x14ac:dyDescent="0.3">
      <c r="A1705" s="49" t="s">
        <v>5669</v>
      </c>
      <c r="B1705" s="50" t="s">
        <v>5670</v>
      </c>
    </row>
    <row r="1706" spans="1:2" ht="13" x14ac:dyDescent="0.3">
      <c r="A1706" s="47" t="s">
        <v>5671</v>
      </c>
      <c r="B1706" s="48" t="s">
        <v>5672</v>
      </c>
    </row>
    <row r="1707" spans="1:2" ht="13" x14ac:dyDescent="0.3">
      <c r="A1707" s="49" t="s">
        <v>5673</v>
      </c>
      <c r="B1707" s="50" t="s">
        <v>5674</v>
      </c>
    </row>
    <row r="1708" spans="1:2" ht="13" x14ac:dyDescent="0.3">
      <c r="A1708" s="47" t="s">
        <v>5675</v>
      </c>
      <c r="B1708" s="48" t="s">
        <v>5676</v>
      </c>
    </row>
    <row r="1709" spans="1:2" ht="13" x14ac:dyDescent="0.3">
      <c r="A1709" s="49" t="s">
        <v>5677</v>
      </c>
      <c r="B1709" s="50" t="s">
        <v>5678</v>
      </c>
    </row>
    <row r="1710" spans="1:2" ht="13" x14ac:dyDescent="0.3">
      <c r="A1710" s="47" t="s">
        <v>5679</v>
      </c>
      <c r="B1710" s="48" t="s">
        <v>5680</v>
      </c>
    </row>
    <row r="1711" spans="1:2" ht="13" x14ac:dyDescent="0.3">
      <c r="A1711" s="49" t="s">
        <v>5681</v>
      </c>
      <c r="B1711" s="50" t="s">
        <v>5682</v>
      </c>
    </row>
    <row r="1712" spans="1:2" ht="13" x14ac:dyDescent="0.3">
      <c r="A1712" s="47" t="s">
        <v>5683</v>
      </c>
      <c r="B1712" s="48" t="s">
        <v>5684</v>
      </c>
    </row>
    <row r="1713" spans="1:2" ht="13" x14ac:dyDescent="0.3">
      <c r="A1713" s="49" t="s">
        <v>5685</v>
      </c>
      <c r="B1713" s="50" t="s">
        <v>5686</v>
      </c>
    </row>
    <row r="1714" spans="1:2" ht="13" x14ac:dyDescent="0.3">
      <c r="A1714" s="47" t="s">
        <v>5687</v>
      </c>
      <c r="B1714" s="48" t="s">
        <v>5688</v>
      </c>
    </row>
    <row r="1715" spans="1:2" ht="13" x14ac:dyDescent="0.3">
      <c r="A1715" s="49" t="s">
        <v>5689</v>
      </c>
      <c r="B1715" s="50" t="s">
        <v>5690</v>
      </c>
    </row>
    <row r="1716" spans="1:2" ht="13" x14ac:dyDescent="0.3">
      <c r="A1716" s="47" t="s">
        <v>5691</v>
      </c>
      <c r="B1716" s="48" t="s">
        <v>5692</v>
      </c>
    </row>
    <row r="1717" spans="1:2" ht="13" x14ac:dyDescent="0.3">
      <c r="A1717" s="49" t="s">
        <v>5693</v>
      </c>
      <c r="B1717" s="50" t="s">
        <v>5694</v>
      </c>
    </row>
    <row r="1718" spans="1:2" ht="13" x14ac:dyDescent="0.3">
      <c r="A1718" s="47" t="s">
        <v>5695</v>
      </c>
      <c r="B1718" s="48" t="s">
        <v>5696</v>
      </c>
    </row>
    <row r="1719" spans="1:2" ht="13" x14ac:dyDescent="0.3">
      <c r="A1719" s="49" t="s">
        <v>5697</v>
      </c>
      <c r="B1719" s="50" t="s">
        <v>5698</v>
      </c>
    </row>
    <row r="1720" spans="1:2" ht="13" x14ac:dyDescent="0.3">
      <c r="A1720" s="47" t="s">
        <v>5699</v>
      </c>
      <c r="B1720" s="48" t="s">
        <v>5700</v>
      </c>
    </row>
    <row r="1721" spans="1:2" ht="13" x14ac:dyDescent="0.3">
      <c r="A1721" s="49" t="s">
        <v>5701</v>
      </c>
      <c r="B1721" s="50" t="s">
        <v>5702</v>
      </c>
    </row>
    <row r="1722" spans="1:2" ht="13" x14ac:dyDescent="0.3">
      <c r="A1722" s="47" t="s">
        <v>5703</v>
      </c>
      <c r="B1722" s="48" t="s">
        <v>5704</v>
      </c>
    </row>
    <row r="1723" spans="1:2" ht="13" x14ac:dyDescent="0.3">
      <c r="A1723" s="49" t="s">
        <v>5705</v>
      </c>
      <c r="B1723" s="50" t="s">
        <v>5706</v>
      </c>
    </row>
    <row r="1724" spans="1:2" ht="13" x14ac:dyDescent="0.3">
      <c r="A1724" s="47" t="s">
        <v>5707</v>
      </c>
      <c r="B1724" s="48" t="s">
        <v>5708</v>
      </c>
    </row>
    <row r="1725" spans="1:2" ht="13" x14ac:dyDescent="0.3">
      <c r="A1725" s="49" t="s">
        <v>5709</v>
      </c>
      <c r="B1725" s="50" t="s">
        <v>5710</v>
      </c>
    </row>
    <row r="1726" spans="1:2" ht="13" x14ac:dyDescent="0.3">
      <c r="A1726" s="47" t="s">
        <v>5711</v>
      </c>
      <c r="B1726" s="48" t="s">
        <v>5712</v>
      </c>
    </row>
    <row r="1727" spans="1:2" ht="13" x14ac:dyDescent="0.3">
      <c r="A1727" s="49" t="s">
        <v>5713</v>
      </c>
      <c r="B1727" s="50" t="s">
        <v>5714</v>
      </c>
    </row>
    <row r="1728" spans="1:2" ht="13" x14ac:dyDescent="0.3">
      <c r="A1728" s="47" t="s">
        <v>5715</v>
      </c>
      <c r="B1728" s="48" t="s">
        <v>5716</v>
      </c>
    </row>
    <row r="1729" spans="1:2" ht="13" x14ac:dyDescent="0.3">
      <c r="A1729" s="49" t="s">
        <v>5717</v>
      </c>
      <c r="B1729" s="50" t="s">
        <v>5718</v>
      </c>
    </row>
    <row r="1730" spans="1:2" ht="13" x14ac:dyDescent="0.3">
      <c r="A1730" s="47" t="s">
        <v>5719</v>
      </c>
      <c r="B1730" s="48" t="s">
        <v>5720</v>
      </c>
    </row>
    <row r="1731" spans="1:2" ht="13" x14ac:dyDescent="0.3">
      <c r="A1731" s="49" t="s">
        <v>5721</v>
      </c>
      <c r="B1731" s="50" t="s">
        <v>5722</v>
      </c>
    </row>
    <row r="1732" spans="1:2" ht="13" x14ac:dyDescent="0.3">
      <c r="A1732" s="47" t="s">
        <v>5723</v>
      </c>
      <c r="B1732" s="48" t="s">
        <v>5724</v>
      </c>
    </row>
    <row r="1733" spans="1:2" ht="13" x14ac:dyDescent="0.3">
      <c r="A1733" s="49" t="s">
        <v>5725</v>
      </c>
      <c r="B1733" s="50" t="s">
        <v>5726</v>
      </c>
    </row>
    <row r="1734" spans="1:2" ht="13" x14ac:dyDescent="0.3">
      <c r="A1734" s="47" t="s">
        <v>5727</v>
      </c>
      <c r="B1734" s="48" t="s">
        <v>5728</v>
      </c>
    </row>
    <row r="1735" spans="1:2" ht="13" x14ac:dyDescent="0.3">
      <c r="A1735" s="49" t="s">
        <v>5729</v>
      </c>
      <c r="B1735" s="50" t="s">
        <v>5730</v>
      </c>
    </row>
    <row r="1736" spans="1:2" ht="13" x14ac:dyDescent="0.3">
      <c r="A1736" s="47" t="s">
        <v>5731</v>
      </c>
      <c r="B1736" s="48" t="s">
        <v>5732</v>
      </c>
    </row>
    <row r="1737" spans="1:2" ht="13" x14ac:dyDescent="0.3">
      <c r="A1737" s="49" t="s">
        <v>5733</v>
      </c>
      <c r="B1737" s="50" t="s">
        <v>5734</v>
      </c>
    </row>
    <row r="1738" spans="1:2" ht="13" x14ac:dyDescent="0.3">
      <c r="A1738" s="47" t="s">
        <v>5735</v>
      </c>
      <c r="B1738" s="48" t="s">
        <v>5736</v>
      </c>
    </row>
    <row r="1739" spans="1:2" ht="13" x14ac:dyDescent="0.3">
      <c r="A1739" s="49" t="s">
        <v>5737</v>
      </c>
      <c r="B1739" s="50" t="s">
        <v>5738</v>
      </c>
    </row>
    <row r="1740" spans="1:2" ht="13" x14ac:dyDescent="0.3">
      <c r="A1740" s="47" t="s">
        <v>5739</v>
      </c>
      <c r="B1740" s="48" t="s">
        <v>5740</v>
      </c>
    </row>
    <row r="1741" spans="1:2" ht="13" x14ac:dyDescent="0.3">
      <c r="A1741" s="49" t="s">
        <v>5741</v>
      </c>
      <c r="B1741" s="50" t="s">
        <v>5742</v>
      </c>
    </row>
    <row r="1742" spans="1:2" ht="13" x14ac:dyDescent="0.3">
      <c r="A1742" s="47" t="s">
        <v>5743</v>
      </c>
      <c r="B1742" s="48" t="s">
        <v>5744</v>
      </c>
    </row>
    <row r="1743" spans="1:2" ht="13" x14ac:dyDescent="0.3">
      <c r="A1743" s="49" t="s">
        <v>5745</v>
      </c>
      <c r="B1743" s="50" t="s">
        <v>5746</v>
      </c>
    </row>
    <row r="1744" spans="1:2" ht="13" x14ac:dyDescent="0.3">
      <c r="A1744" s="47" t="s">
        <v>5747</v>
      </c>
      <c r="B1744" s="48" t="s">
        <v>5748</v>
      </c>
    </row>
    <row r="1745" spans="1:2" ht="13" x14ac:dyDescent="0.3">
      <c r="A1745" s="49" t="s">
        <v>5749</v>
      </c>
      <c r="B1745" s="50" t="s">
        <v>5750</v>
      </c>
    </row>
    <row r="1746" spans="1:2" ht="13" x14ac:dyDescent="0.3">
      <c r="A1746" s="47" t="s">
        <v>5751</v>
      </c>
      <c r="B1746" s="48" t="s">
        <v>5752</v>
      </c>
    </row>
    <row r="1747" spans="1:2" ht="13" x14ac:dyDescent="0.3">
      <c r="A1747" s="49" t="s">
        <v>5753</v>
      </c>
      <c r="B1747" s="50" t="s">
        <v>5754</v>
      </c>
    </row>
    <row r="1748" spans="1:2" ht="13" x14ac:dyDescent="0.3">
      <c r="A1748" s="47" t="s">
        <v>5755</v>
      </c>
      <c r="B1748" s="48" t="s">
        <v>5756</v>
      </c>
    </row>
    <row r="1749" spans="1:2" ht="13" x14ac:dyDescent="0.3">
      <c r="A1749" s="49" t="s">
        <v>5757</v>
      </c>
      <c r="B1749" s="50" t="s">
        <v>5758</v>
      </c>
    </row>
    <row r="1750" spans="1:2" ht="13" x14ac:dyDescent="0.3">
      <c r="A1750" s="47" t="s">
        <v>5759</v>
      </c>
      <c r="B1750" s="48" t="s">
        <v>5760</v>
      </c>
    </row>
    <row r="1751" spans="1:2" ht="13" x14ac:dyDescent="0.3">
      <c r="A1751" s="49" t="s">
        <v>5761</v>
      </c>
      <c r="B1751" s="50" t="s">
        <v>5762</v>
      </c>
    </row>
    <row r="1752" spans="1:2" ht="13" x14ac:dyDescent="0.3">
      <c r="A1752" s="47" t="s">
        <v>5763</v>
      </c>
      <c r="B1752" s="48" t="s">
        <v>5764</v>
      </c>
    </row>
    <row r="1753" spans="1:2" ht="13" x14ac:dyDescent="0.3">
      <c r="A1753" s="49" t="s">
        <v>5765</v>
      </c>
      <c r="B1753" s="50" t="s">
        <v>5766</v>
      </c>
    </row>
    <row r="1754" spans="1:2" ht="13" x14ac:dyDescent="0.3">
      <c r="A1754" s="47" t="s">
        <v>5767</v>
      </c>
      <c r="B1754" s="48" t="s">
        <v>5768</v>
      </c>
    </row>
    <row r="1755" spans="1:2" ht="13" x14ac:dyDescent="0.3">
      <c r="A1755" s="49" t="s">
        <v>5769</v>
      </c>
      <c r="B1755" s="50" t="s">
        <v>5770</v>
      </c>
    </row>
    <row r="1756" spans="1:2" ht="13" x14ac:dyDescent="0.3">
      <c r="A1756" s="47" t="s">
        <v>5771</v>
      </c>
      <c r="B1756" s="48" t="s">
        <v>5772</v>
      </c>
    </row>
    <row r="1757" spans="1:2" ht="13" x14ac:dyDescent="0.3">
      <c r="A1757" s="49" t="s">
        <v>5773</v>
      </c>
      <c r="B1757" s="50" t="s">
        <v>5774</v>
      </c>
    </row>
    <row r="1758" spans="1:2" ht="13" x14ac:dyDescent="0.3">
      <c r="A1758" s="47" t="s">
        <v>5775</v>
      </c>
      <c r="B1758" s="48" t="s">
        <v>5776</v>
      </c>
    </row>
    <row r="1759" spans="1:2" ht="13" x14ac:dyDescent="0.3">
      <c r="A1759" s="49" t="s">
        <v>5777</v>
      </c>
      <c r="B1759" s="50" t="s">
        <v>5778</v>
      </c>
    </row>
    <row r="1760" spans="1:2" ht="13" x14ac:dyDescent="0.3">
      <c r="A1760" s="47" t="s">
        <v>5779</v>
      </c>
      <c r="B1760" s="48" t="s">
        <v>5780</v>
      </c>
    </row>
    <row r="1761" spans="1:2" ht="13" x14ac:dyDescent="0.3">
      <c r="A1761" s="49" t="s">
        <v>5781</v>
      </c>
      <c r="B1761" s="50" t="s">
        <v>5782</v>
      </c>
    </row>
    <row r="1762" spans="1:2" ht="13" x14ac:dyDescent="0.3">
      <c r="A1762" s="47" t="s">
        <v>5783</v>
      </c>
      <c r="B1762" s="48" t="s">
        <v>5784</v>
      </c>
    </row>
    <row r="1763" spans="1:2" ht="13" x14ac:dyDescent="0.3">
      <c r="A1763" s="49" t="s">
        <v>5785</v>
      </c>
      <c r="B1763" s="50" t="s">
        <v>5786</v>
      </c>
    </row>
    <row r="1764" spans="1:2" ht="13" x14ac:dyDescent="0.3">
      <c r="A1764" s="47" t="s">
        <v>5787</v>
      </c>
      <c r="B1764" s="48" t="s">
        <v>5788</v>
      </c>
    </row>
    <row r="1765" spans="1:2" ht="13" x14ac:dyDescent="0.3">
      <c r="A1765" s="49" t="s">
        <v>5789</v>
      </c>
      <c r="B1765" s="50" t="s">
        <v>5790</v>
      </c>
    </row>
    <row r="1766" spans="1:2" ht="13" x14ac:dyDescent="0.3">
      <c r="A1766" s="47" t="s">
        <v>5791</v>
      </c>
      <c r="B1766" s="48" t="s">
        <v>5792</v>
      </c>
    </row>
    <row r="1767" spans="1:2" ht="13" x14ac:dyDescent="0.3">
      <c r="A1767" s="49" t="s">
        <v>5793</v>
      </c>
      <c r="B1767" s="50" t="s">
        <v>5794</v>
      </c>
    </row>
    <row r="1768" spans="1:2" ht="13" x14ac:dyDescent="0.3">
      <c r="A1768" s="47" t="s">
        <v>5795</v>
      </c>
      <c r="B1768" s="48" t="s">
        <v>5796</v>
      </c>
    </row>
    <row r="1769" spans="1:2" ht="13" x14ac:dyDescent="0.3">
      <c r="A1769" s="49" t="s">
        <v>5797</v>
      </c>
      <c r="B1769" s="50" t="s">
        <v>5798</v>
      </c>
    </row>
    <row r="1770" spans="1:2" ht="13" x14ac:dyDescent="0.3">
      <c r="A1770" s="47" t="s">
        <v>5799</v>
      </c>
      <c r="B1770" s="48" t="s">
        <v>5800</v>
      </c>
    </row>
    <row r="1771" spans="1:2" ht="13" x14ac:dyDescent="0.3">
      <c r="A1771" s="49" t="s">
        <v>5801</v>
      </c>
      <c r="B1771" s="50" t="s">
        <v>5802</v>
      </c>
    </row>
    <row r="1772" spans="1:2" ht="13" x14ac:dyDescent="0.3">
      <c r="A1772" s="47" t="s">
        <v>5803</v>
      </c>
      <c r="B1772" s="48" t="s">
        <v>5804</v>
      </c>
    </row>
    <row r="1773" spans="1:2" ht="13" x14ac:dyDescent="0.3">
      <c r="A1773" s="49" t="s">
        <v>5805</v>
      </c>
      <c r="B1773" s="50" t="s">
        <v>5806</v>
      </c>
    </row>
    <row r="1774" spans="1:2" ht="13" x14ac:dyDescent="0.3">
      <c r="A1774" s="47" t="s">
        <v>5807</v>
      </c>
      <c r="B1774" s="48" t="s">
        <v>5808</v>
      </c>
    </row>
    <row r="1775" spans="1:2" ht="13" x14ac:dyDescent="0.3">
      <c r="A1775" s="49" t="s">
        <v>5809</v>
      </c>
      <c r="B1775" s="50" t="s">
        <v>5810</v>
      </c>
    </row>
    <row r="1776" spans="1:2" ht="13" x14ac:dyDescent="0.3">
      <c r="A1776" s="47" t="s">
        <v>5811</v>
      </c>
      <c r="B1776" s="48" t="s">
        <v>5812</v>
      </c>
    </row>
    <row r="1777" spans="1:2" ht="13" x14ac:dyDescent="0.3">
      <c r="A1777" s="49" t="s">
        <v>5813</v>
      </c>
      <c r="B1777" s="50" t="s">
        <v>5814</v>
      </c>
    </row>
    <row r="1778" spans="1:2" ht="13" x14ac:dyDescent="0.3">
      <c r="A1778" s="47" t="s">
        <v>5815</v>
      </c>
      <c r="B1778" s="48" t="s">
        <v>5816</v>
      </c>
    </row>
    <row r="1779" spans="1:2" ht="13" x14ac:dyDescent="0.3">
      <c r="A1779" s="49" t="s">
        <v>5817</v>
      </c>
      <c r="B1779" s="50" t="s">
        <v>5818</v>
      </c>
    </row>
    <row r="1780" spans="1:2" ht="13" x14ac:dyDescent="0.3">
      <c r="A1780" s="47" t="s">
        <v>5819</v>
      </c>
      <c r="B1780" s="48" t="s">
        <v>5820</v>
      </c>
    </row>
    <row r="1781" spans="1:2" ht="13" x14ac:dyDescent="0.3">
      <c r="A1781" s="49" t="s">
        <v>5821</v>
      </c>
      <c r="B1781" s="50" t="s">
        <v>5822</v>
      </c>
    </row>
    <row r="1782" spans="1:2" ht="13" x14ac:dyDescent="0.3">
      <c r="A1782" s="47" t="s">
        <v>5823</v>
      </c>
      <c r="B1782" s="48" t="s">
        <v>5824</v>
      </c>
    </row>
    <row r="1783" spans="1:2" ht="13" x14ac:dyDescent="0.3">
      <c r="A1783" s="49" t="s">
        <v>5825</v>
      </c>
      <c r="B1783" s="50" t="s">
        <v>5826</v>
      </c>
    </row>
    <row r="1784" spans="1:2" ht="13" x14ac:dyDescent="0.3">
      <c r="A1784" s="47" t="s">
        <v>5827</v>
      </c>
      <c r="B1784" s="48" t="s">
        <v>5828</v>
      </c>
    </row>
    <row r="1785" spans="1:2" ht="13" x14ac:dyDescent="0.3">
      <c r="A1785" s="49" t="s">
        <v>5829</v>
      </c>
      <c r="B1785" s="50" t="s">
        <v>5830</v>
      </c>
    </row>
    <row r="1786" spans="1:2" ht="13" x14ac:dyDescent="0.3">
      <c r="A1786" s="47" t="s">
        <v>5831</v>
      </c>
      <c r="B1786" s="48" t="s">
        <v>5832</v>
      </c>
    </row>
    <row r="1787" spans="1:2" ht="13" x14ac:dyDescent="0.3">
      <c r="A1787" s="49" t="s">
        <v>5833</v>
      </c>
      <c r="B1787" s="50" t="s">
        <v>5834</v>
      </c>
    </row>
    <row r="1788" spans="1:2" ht="13" x14ac:dyDescent="0.3">
      <c r="A1788" s="47" t="s">
        <v>5835</v>
      </c>
      <c r="B1788" s="48" t="s">
        <v>5836</v>
      </c>
    </row>
    <row r="1789" spans="1:2" ht="13" x14ac:dyDescent="0.3">
      <c r="A1789" s="49" t="s">
        <v>5837</v>
      </c>
      <c r="B1789" s="50" t="s">
        <v>5838</v>
      </c>
    </row>
    <row r="1790" spans="1:2" ht="13" x14ac:dyDescent="0.3">
      <c r="A1790" s="47" t="s">
        <v>5839</v>
      </c>
      <c r="B1790" s="48" t="s">
        <v>5840</v>
      </c>
    </row>
    <row r="1791" spans="1:2" ht="13" x14ac:dyDescent="0.3">
      <c r="A1791" s="49" t="s">
        <v>5841</v>
      </c>
      <c r="B1791" s="50" t="s">
        <v>5842</v>
      </c>
    </row>
    <row r="1792" spans="1:2" ht="13" x14ac:dyDescent="0.3">
      <c r="A1792" s="47" t="s">
        <v>5843</v>
      </c>
      <c r="B1792" s="48" t="s">
        <v>5844</v>
      </c>
    </row>
    <row r="1793" spans="1:2" ht="13" x14ac:dyDescent="0.3">
      <c r="A1793" s="49" t="s">
        <v>5845</v>
      </c>
      <c r="B1793" s="50" t="s">
        <v>5846</v>
      </c>
    </row>
    <row r="1794" spans="1:2" ht="13" x14ac:dyDescent="0.3">
      <c r="A1794" s="47" t="s">
        <v>5847</v>
      </c>
      <c r="B1794" s="48" t="s">
        <v>5848</v>
      </c>
    </row>
    <row r="1795" spans="1:2" ht="13" x14ac:dyDescent="0.3">
      <c r="A1795" s="49" t="s">
        <v>5849</v>
      </c>
      <c r="B1795" s="50" t="s">
        <v>5850</v>
      </c>
    </row>
    <row r="1796" spans="1:2" ht="13" x14ac:dyDescent="0.3">
      <c r="A1796" s="47" t="s">
        <v>5851</v>
      </c>
      <c r="B1796" s="48" t="s">
        <v>5852</v>
      </c>
    </row>
    <row r="1797" spans="1:2" ht="13" x14ac:dyDescent="0.3">
      <c r="A1797" s="49" t="s">
        <v>5853</v>
      </c>
      <c r="B1797" s="50" t="s">
        <v>5854</v>
      </c>
    </row>
    <row r="1798" spans="1:2" ht="13" x14ac:dyDescent="0.3">
      <c r="A1798" s="47" t="s">
        <v>5855</v>
      </c>
      <c r="B1798" s="48" t="s">
        <v>5856</v>
      </c>
    </row>
    <row r="1799" spans="1:2" ht="13" x14ac:dyDescent="0.3">
      <c r="A1799" s="49" t="s">
        <v>5857</v>
      </c>
      <c r="B1799" s="50" t="s">
        <v>5858</v>
      </c>
    </row>
    <row r="1800" spans="1:2" ht="13" x14ac:dyDescent="0.3">
      <c r="A1800" s="47" t="s">
        <v>5859</v>
      </c>
      <c r="B1800" s="48" t="s">
        <v>5860</v>
      </c>
    </row>
    <row r="1801" spans="1:2" ht="13" x14ac:dyDescent="0.3">
      <c r="A1801" s="49" t="s">
        <v>5861</v>
      </c>
      <c r="B1801" s="50" t="s">
        <v>5862</v>
      </c>
    </row>
    <row r="1802" spans="1:2" ht="13" x14ac:dyDescent="0.3">
      <c r="A1802" s="47" t="s">
        <v>5863</v>
      </c>
      <c r="B1802" s="48" t="s">
        <v>5864</v>
      </c>
    </row>
    <row r="1803" spans="1:2" ht="13" x14ac:dyDescent="0.3">
      <c r="A1803" s="49" t="s">
        <v>5865</v>
      </c>
      <c r="B1803" s="50" t="s">
        <v>5866</v>
      </c>
    </row>
    <row r="1804" spans="1:2" ht="13" x14ac:dyDescent="0.3">
      <c r="A1804" s="47" t="s">
        <v>5867</v>
      </c>
      <c r="B1804" s="48" t="s">
        <v>5868</v>
      </c>
    </row>
    <row r="1805" spans="1:2" ht="13" x14ac:dyDescent="0.3">
      <c r="A1805" s="49" t="s">
        <v>5869</v>
      </c>
      <c r="B1805" s="50" t="s">
        <v>5870</v>
      </c>
    </row>
    <row r="1806" spans="1:2" ht="13" x14ac:dyDescent="0.3">
      <c r="A1806" s="47" t="s">
        <v>5871</v>
      </c>
      <c r="B1806" s="48" t="s">
        <v>5872</v>
      </c>
    </row>
    <row r="1807" spans="1:2" ht="13" x14ac:dyDescent="0.3">
      <c r="A1807" s="49" t="s">
        <v>5873</v>
      </c>
      <c r="B1807" s="50" t="s">
        <v>5874</v>
      </c>
    </row>
    <row r="1808" spans="1:2" ht="13" x14ac:dyDescent="0.3">
      <c r="A1808" s="47" t="s">
        <v>5875</v>
      </c>
      <c r="B1808" s="48" t="s">
        <v>5876</v>
      </c>
    </row>
    <row r="1809" spans="1:2" ht="13" x14ac:dyDescent="0.3">
      <c r="A1809" s="49" t="s">
        <v>5877</v>
      </c>
      <c r="B1809" s="50" t="s">
        <v>5878</v>
      </c>
    </row>
    <row r="1810" spans="1:2" ht="13" x14ac:dyDescent="0.3">
      <c r="A1810" s="47" t="s">
        <v>5879</v>
      </c>
      <c r="B1810" s="48" t="s">
        <v>5880</v>
      </c>
    </row>
    <row r="1811" spans="1:2" ht="13" x14ac:dyDescent="0.3">
      <c r="A1811" s="49" t="s">
        <v>5881</v>
      </c>
      <c r="B1811" s="50" t="s">
        <v>5882</v>
      </c>
    </row>
    <row r="1812" spans="1:2" ht="13" x14ac:dyDescent="0.3">
      <c r="A1812" s="47" t="s">
        <v>5883</v>
      </c>
      <c r="B1812" s="48" t="s">
        <v>5884</v>
      </c>
    </row>
    <row r="1813" spans="1:2" ht="13" x14ac:dyDescent="0.3">
      <c r="A1813" s="49" t="s">
        <v>5885</v>
      </c>
      <c r="B1813" s="50" t="s">
        <v>5886</v>
      </c>
    </row>
    <row r="1814" spans="1:2" ht="13" x14ac:dyDescent="0.3">
      <c r="A1814" s="47" t="s">
        <v>5887</v>
      </c>
      <c r="B1814" s="48" t="s">
        <v>5888</v>
      </c>
    </row>
    <row r="1815" spans="1:2" ht="13" x14ac:dyDescent="0.3">
      <c r="A1815" s="49" t="s">
        <v>5889</v>
      </c>
      <c r="B1815" s="50" t="s">
        <v>5890</v>
      </c>
    </row>
    <row r="1816" spans="1:2" ht="13" x14ac:dyDescent="0.3">
      <c r="A1816" s="47" t="s">
        <v>5891</v>
      </c>
      <c r="B1816" s="48" t="s">
        <v>5892</v>
      </c>
    </row>
    <row r="1817" spans="1:2" ht="13" x14ac:dyDescent="0.3">
      <c r="A1817" s="49" t="s">
        <v>5893</v>
      </c>
      <c r="B1817" s="50" t="s">
        <v>5894</v>
      </c>
    </row>
    <row r="1818" spans="1:2" ht="13" x14ac:dyDescent="0.3">
      <c r="A1818" s="47" t="s">
        <v>5895</v>
      </c>
      <c r="B1818" s="48" t="s">
        <v>5896</v>
      </c>
    </row>
    <row r="1819" spans="1:2" ht="13" x14ac:dyDescent="0.3">
      <c r="A1819" s="49" t="s">
        <v>5897</v>
      </c>
      <c r="B1819" s="50" t="s">
        <v>5898</v>
      </c>
    </row>
    <row r="1820" spans="1:2" ht="13" x14ac:dyDescent="0.3">
      <c r="A1820" s="47" t="s">
        <v>5899</v>
      </c>
      <c r="B1820" s="48" t="s">
        <v>5900</v>
      </c>
    </row>
    <row r="1821" spans="1:2" ht="13" x14ac:dyDescent="0.3">
      <c r="A1821" s="49" t="s">
        <v>5901</v>
      </c>
      <c r="B1821" s="50" t="s">
        <v>5902</v>
      </c>
    </row>
    <row r="1822" spans="1:2" ht="13" x14ac:dyDescent="0.3">
      <c r="A1822" s="47" t="s">
        <v>5903</v>
      </c>
      <c r="B1822" s="48" t="s">
        <v>5904</v>
      </c>
    </row>
    <row r="1823" spans="1:2" ht="13" x14ac:dyDescent="0.3">
      <c r="A1823" s="49" t="s">
        <v>5905</v>
      </c>
      <c r="B1823" s="50" t="s">
        <v>5906</v>
      </c>
    </row>
    <row r="1824" spans="1:2" ht="13" x14ac:dyDescent="0.3">
      <c r="A1824" s="47" t="s">
        <v>5907</v>
      </c>
      <c r="B1824" s="48" t="s">
        <v>5908</v>
      </c>
    </row>
    <row r="1825" spans="1:2" ht="13" x14ac:dyDescent="0.3">
      <c r="A1825" s="49" t="s">
        <v>5909</v>
      </c>
      <c r="B1825" s="50" t="s">
        <v>5910</v>
      </c>
    </row>
    <row r="1826" spans="1:2" ht="13" x14ac:dyDescent="0.3">
      <c r="A1826" s="47" t="s">
        <v>5911</v>
      </c>
      <c r="B1826" s="48" t="s">
        <v>5912</v>
      </c>
    </row>
    <row r="1827" spans="1:2" ht="13" x14ac:dyDescent="0.3">
      <c r="A1827" s="49" t="s">
        <v>5913</v>
      </c>
      <c r="B1827" s="50" t="s">
        <v>5914</v>
      </c>
    </row>
    <row r="1828" spans="1:2" ht="13" x14ac:dyDescent="0.3">
      <c r="A1828" s="47" t="s">
        <v>5915</v>
      </c>
      <c r="B1828" s="48" t="s">
        <v>5916</v>
      </c>
    </row>
    <row r="1829" spans="1:2" ht="13" x14ac:dyDescent="0.3">
      <c r="A1829" s="49" t="s">
        <v>5917</v>
      </c>
      <c r="B1829" s="50" t="s">
        <v>5918</v>
      </c>
    </row>
    <row r="1830" spans="1:2" ht="13" x14ac:dyDescent="0.3">
      <c r="A1830" s="47" t="s">
        <v>5919</v>
      </c>
      <c r="B1830" s="48" t="s">
        <v>5920</v>
      </c>
    </row>
    <row r="1831" spans="1:2" ht="13" x14ac:dyDescent="0.3">
      <c r="A1831" s="49" t="s">
        <v>5921</v>
      </c>
      <c r="B1831" s="50" t="s">
        <v>5922</v>
      </c>
    </row>
    <row r="1832" spans="1:2" ht="13" x14ac:dyDescent="0.3">
      <c r="A1832" s="47" t="s">
        <v>5923</v>
      </c>
      <c r="B1832" s="48" t="s">
        <v>5924</v>
      </c>
    </row>
    <row r="1833" spans="1:2" ht="13" x14ac:dyDescent="0.3">
      <c r="A1833" s="49" t="s">
        <v>5925</v>
      </c>
      <c r="B1833" s="50" t="s">
        <v>5926</v>
      </c>
    </row>
    <row r="1834" spans="1:2" ht="13" x14ac:dyDescent="0.3">
      <c r="A1834" s="47" t="s">
        <v>5927</v>
      </c>
      <c r="B1834" s="48" t="s">
        <v>5928</v>
      </c>
    </row>
    <row r="1835" spans="1:2" ht="13" x14ac:dyDescent="0.3">
      <c r="A1835" s="49" t="s">
        <v>5929</v>
      </c>
      <c r="B1835" s="50" t="s">
        <v>5930</v>
      </c>
    </row>
    <row r="1836" spans="1:2" ht="13" x14ac:dyDescent="0.3">
      <c r="A1836" s="47" t="s">
        <v>5931</v>
      </c>
      <c r="B1836" s="48" t="s">
        <v>5932</v>
      </c>
    </row>
    <row r="1837" spans="1:2" ht="13" x14ac:dyDescent="0.3">
      <c r="A1837" s="49" t="s">
        <v>5933</v>
      </c>
      <c r="B1837" s="50" t="s">
        <v>5934</v>
      </c>
    </row>
    <row r="1838" spans="1:2" ht="13" x14ac:dyDescent="0.3">
      <c r="A1838" s="47" t="s">
        <v>5935</v>
      </c>
      <c r="B1838" s="48" t="s">
        <v>5936</v>
      </c>
    </row>
    <row r="1839" spans="1:2" ht="13" x14ac:dyDescent="0.3">
      <c r="A1839" s="49" t="s">
        <v>5937</v>
      </c>
      <c r="B1839" s="50" t="s">
        <v>5938</v>
      </c>
    </row>
    <row r="1840" spans="1:2" ht="13" x14ac:dyDescent="0.3">
      <c r="A1840" s="47" t="s">
        <v>5939</v>
      </c>
      <c r="B1840" s="48" t="s">
        <v>5940</v>
      </c>
    </row>
    <row r="1841" spans="1:2" ht="13" x14ac:dyDescent="0.3">
      <c r="A1841" s="49" t="s">
        <v>5941</v>
      </c>
      <c r="B1841" s="50" t="s">
        <v>5942</v>
      </c>
    </row>
    <row r="1842" spans="1:2" ht="13" x14ac:dyDescent="0.3">
      <c r="A1842" s="47" t="s">
        <v>5943</v>
      </c>
      <c r="B1842" s="48" t="s">
        <v>5944</v>
      </c>
    </row>
    <row r="1843" spans="1:2" ht="13" x14ac:dyDescent="0.3">
      <c r="A1843" s="49" t="s">
        <v>5945</v>
      </c>
      <c r="B1843" s="50" t="s">
        <v>5946</v>
      </c>
    </row>
    <row r="1844" spans="1:2" ht="13" x14ac:dyDescent="0.3">
      <c r="A1844" s="47" t="s">
        <v>5947</v>
      </c>
      <c r="B1844" s="48" t="s">
        <v>5948</v>
      </c>
    </row>
    <row r="1845" spans="1:2" ht="13" x14ac:dyDescent="0.3">
      <c r="A1845" s="49" t="s">
        <v>5949</v>
      </c>
      <c r="B1845" s="50" t="s">
        <v>5950</v>
      </c>
    </row>
    <row r="1846" spans="1:2" ht="13" x14ac:dyDescent="0.3">
      <c r="A1846" s="47" t="s">
        <v>5951</v>
      </c>
      <c r="B1846" s="48" t="s">
        <v>5952</v>
      </c>
    </row>
    <row r="1847" spans="1:2" ht="13" x14ac:dyDescent="0.3">
      <c r="A1847" s="49" t="s">
        <v>5953</v>
      </c>
      <c r="B1847" s="50" t="s">
        <v>5954</v>
      </c>
    </row>
    <row r="1848" spans="1:2" ht="13" x14ac:dyDescent="0.3">
      <c r="A1848" s="47" t="s">
        <v>5955</v>
      </c>
      <c r="B1848" s="48" t="s">
        <v>5956</v>
      </c>
    </row>
    <row r="1849" spans="1:2" ht="13" x14ac:dyDescent="0.3">
      <c r="A1849" s="49" t="s">
        <v>5957</v>
      </c>
      <c r="B1849" s="50" t="s">
        <v>5958</v>
      </c>
    </row>
    <row r="1850" spans="1:2" ht="13" x14ac:dyDescent="0.3">
      <c r="A1850" s="47" t="s">
        <v>5959</v>
      </c>
      <c r="B1850" s="48" t="s">
        <v>5960</v>
      </c>
    </row>
    <row r="1851" spans="1:2" ht="13" x14ac:dyDescent="0.3">
      <c r="A1851" s="49" t="s">
        <v>5961</v>
      </c>
      <c r="B1851" s="50" t="s">
        <v>5962</v>
      </c>
    </row>
    <row r="1852" spans="1:2" ht="13" x14ac:dyDescent="0.3">
      <c r="A1852" s="47" t="s">
        <v>5963</v>
      </c>
      <c r="B1852" s="48" t="s">
        <v>5964</v>
      </c>
    </row>
    <row r="1853" spans="1:2" ht="13" x14ac:dyDescent="0.3">
      <c r="A1853" s="49" t="s">
        <v>5965</v>
      </c>
      <c r="B1853" s="50" t="s">
        <v>5966</v>
      </c>
    </row>
    <row r="1854" spans="1:2" ht="13" x14ac:dyDescent="0.3">
      <c r="A1854" s="47" t="s">
        <v>5967</v>
      </c>
      <c r="B1854" s="48" t="s">
        <v>5968</v>
      </c>
    </row>
    <row r="1855" spans="1:2" ht="13" x14ac:dyDescent="0.3">
      <c r="A1855" s="49" t="s">
        <v>5969</v>
      </c>
      <c r="B1855" s="50" t="s">
        <v>5970</v>
      </c>
    </row>
    <row r="1856" spans="1:2" ht="13" x14ac:dyDescent="0.3">
      <c r="A1856" s="47" t="s">
        <v>5971</v>
      </c>
      <c r="B1856" s="48" t="s">
        <v>5972</v>
      </c>
    </row>
    <row r="1857" spans="1:2" ht="13" x14ac:dyDescent="0.3">
      <c r="A1857" s="49" t="s">
        <v>5973</v>
      </c>
      <c r="B1857" s="50" t="s">
        <v>5974</v>
      </c>
    </row>
    <row r="1858" spans="1:2" ht="13" x14ac:dyDescent="0.3">
      <c r="A1858" s="47" t="s">
        <v>5975</v>
      </c>
      <c r="B1858" s="48" t="s">
        <v>5976</v>
      </c>
    </row>
    <row r="1859" spans="1:2" ht="13" x14ac:dyDescent="0.3">
      <c r="A1859" s="49" t="s">
        <v>5977</v>
      </c>
      <c r="B1859" s="50" t="s">
        <v>5978</v>
      </c>
    </row>
    <row r="1860" spans="1:2" ht="13" x14ac:dyDescent="0.3">
      <c r="A1860" s="47" t="s">
        <v>5979</v>
      </c>
      <c r="B1860" s="48" t="s">
        <v>5980</v>
      </c>
    </row>
    <row r="1861" spans="1:2" ht="13" x14ac:dyDescent="0.3">
      <c r="A1861" s="49" t="s">
        <v>5981</v>
      </c>
      <c r="B1861" s="50" t="s">
        <v>5982</v>
      </c>
    </row>
    <row r="1862" spans="1:2" ht="13" x14ac:dyDescent="0.3">
      <c r="A1862" s="47" t="s">
        <v>5983</v>
      </c>
      <c r="B1862" s="48" t="s">
        <v>5984</v>
      </c>
    </row>
    <row r="1863" spans="1:2" ht="13" x14ac:dyDescent="0.3">
      <c r="A1863" s="49" t="s">
        <v>5985</v>
      </c>
      <c r="B1863" s="50" t="s">
        <v>5986</v>
      </c>
    </row>
    <row r="1864" spans="1:2" ht="13" x14ac:dyDescent="0.3">
      <c r="A1864" s="47" t="s">
        <v>5987</v>
      </c>
      <c r="B1864" s="48" t="s">
        <v>5988</v>
      </c>
    </row>
    <row r="1865" spans="1:2" ht="13" x14ac:dyDescent="0.3">
      <c r="A1865" s="49" t="s">
        <v>5989</v>
      </c>
      <c r="B1865" s="50" t="s">
        <v>5990</v>
      </c>
    </row>
    <row r="1866" spans="1:2" ht="13" x14ac:dyDescent="0.3">
      <c r="A1866" s="47" t="s">
        <v>5991</v>
      </c>
      <c r="B1866" s="48" t="s">
        <v>5992</v>
      </c>
    </row>
    <row r="1867" spans="1:2" ht="13" x14ac:dyDescent="0.3">
      <c r="A1867" s="49" t="s">
        <v>5993</v>
      </c>
      <c r="B1867" s="50" t="s">
        <v>5994</v>
      </c>
    </row>
    <row r="1868" spans="1:2" ht="13" x14ac:dyDescent="0.3">
      <c r="A1868" s="47" t="s">
        <v>5995</v>
      </c>
      <c r="B1868" s="48" t="s">
        <v>5996</v>
      </c>
    </row>
    <row r="1869" spans="1:2" ht="13" x14ac:dyDescent="0.3">
      <c r="A1869" s="49" t="s">
        <v>5997</v>
      </c>
      <c r="B1869" s="50" t="s">
        <v>5998</v>
      </c>
    </row>
    <row r="1870" spans="1:2" ht="13" x14ac:dyDescent="0.3">
      <c r="A1870" s="47" t="s">
        <v>5999</v>
      </c>
      <c r="B1870" s="48" t="s">
        <v>6000</v>
      </c>
    </row>
    <row r="1871" spans="1:2" ht="13" x14ac:dyDescent="0.3">
      <c r="A1871" s="49" t="s">
        <v>6001</v>
      </c>
      <c r="B1871" s="50" t="s">
        <v>6002</v>
      </c>
    </row>
    <row r="1872" spans="1:2" ht="13" x14ac:dyDescent="0.3">
      <c r="A1872" s="47" t="s">
        <v>6003</v>
      </c>
      <c r="B1872" s="48" t="s">
        <v>6004</v>
      </c>
    </row>
    <row r="1873" spans="1:2" ht="13" x14ac:dyDescent="0.3">
      <c r="A1873" s="49" t="s">
        <v>6005</v>
      </c>
      <c r="B1873" s="50" t="s">
        <v>6006</v>
      </c>
    </row>
    <row r="1874" spans="1:2" ht="13" x14ac:dyDescent="0.3">
      <c r="A1874" s="47" t="s">
        <v>6007</v>
      </c>
      <c r="B1874" s="48" t="s">
        <v>6008</v>
      </c>
    </row>
    <row r="1875" spans="1:2" ht="13" x14ac:dyDescent="0.3">
      <c r="A1875" s="49" t="s">
        <v>6009</v>
      </c>
      <c r="B1875" s="50" t="s">
        <v>6010</v>
      </c>
    </row>
    <row r="1876" spans="1:2" ht="13" x14ac:dyDescent="0.3">
      <c r="A1876" s="47" t="s">
        <v>6011</v>
      </c>
      <c r="B1876" s="48" t="s">
        <v>6012</v>
      </c>
    </row>
    <row r="1877" spans="1:2" ht="13" x14ac:dyDescent="0.3">
      <c r="A1877" s="49" t="s">
        <v>6013</v>
      </c>
      <c r="B1877" s="50" t="s">
        <v>6014</v>
      </c>
    </row>
    <row r="1878" spans="1:2" ht="13" x14ac:dyDescent="0.3">
      <c r="A1878" s="47" t="s">
        <v>6015</v>
      </c>
      <c r="B1878" s="48" t="s">
        <v>6016</v>
      </c>
    </row>
    <row r="1879" spans="1:2" ht="13" x14ac:dyDescent="0.3">
      <c r="A1879" s="49" t="s">
        <v>6017</v>
      </c>
      <c r="B1879" s="50" t="s">
        <v>6018</v>
      </c>
    </row>
    <row r="1880" spans="1:2" ht="13" x14ac:dyDescent="0.3">
      <c r="A1880" s="47" t="s">
        <v>6019</v>
      </c>
      <c r="B1880" s="48" t="s">
        <v>6020</v>
      </c>
    </row>
    <row r="1881" spans="1:2" ht="13" x14ac:dyDescent="0.3">
      <c r="A1881" s="49" t="s">
        <v>6021</v>
      </c>
      <c r="B1881" s="50" t="s">
        <v>6022</v>
      </c>
    </row>
    <row r="1882" spans="1:2" ht="13" x14ac:dyDescent="0.3">
      <c r="A1882" s="47" t="s">
        <v>6023</v>
      </c>
      <c r="B1882" s="48" t="s">
        <v>6024</v>
      </c>
    </row>
    <row r="1883" spans="1:2" ht="13" x14ac:dyDescent="0.3">
      <c r="A1883" s="49" t="s">
        <v>6025</v>
      </c>
      <c r="B1883" s="50" t="s">
        <v>6026</v>
      </c>
    </row>
    <row r="1884" spans="1:2" ht="13" x14ac:dyDescent="0.3">
      <c r="A1884" s="47" t="s">
        <v>6027</v>
      </c>
      <c r="B1884" s="48" t="s">
        <v>6028</v>
      </c>
    </row>
    <row r="1885" spans="1:2" ht="13" x14ac:dyDescent="0.3">
      <c r="A1885" s="49" t="s">
        <v>6029</v>
      </c>
      <c r="B1885" s="50" t="s">
        <v>6030</v>
      </c>
    </row>
    <row r="1886" spans="1:2" ht="13" x14ac:dyDescent="0.3">
      <c r="A1886" s="47" t="s">
        <v>6031</v>
      </c>
      <c r="B1886" s="48" t="s">
        <v>6032</v>
      </c>
    </row>
    <row r="1887" spans="1:2" ht="13" x14ac:dyDescent="0.3">
      <c r="A1887" s="49" t="s">
        <v>6033</v>
      </c>
      <c r="B1887" s="50" t="s">
        <v>6034</v>
      </c>
    </row>
    <row r="1888" spans="1:2" ht="13" x14ac:dyDescent="0.3">
      <c r="A1888" s="47" t="s">
        <v>6035</v>
      </c>
      <c r="B1888" s="48" t="s">
        <v>6036</v>
      </c>
    </row>
    <row r="1889" spans="1:2" ht="13" x14ac:dyDescent="0.3">
      <c r="A1889" s="49" t="s">
        <v>6037</v>
      </c>
      <c r="B1889" s="50" t="s">
        <v>6038</v>
      </c>
    </row>
    <row r="1890" spans="1:2" ht="13" x14ac:dyDescent="0.3">
      <c r="A1890" s="47" t="s">
        <v>6039</v>
      </c>
      <c r="B1890" s="48" t="s">
        <v>6040</v>
      </c>
    </row>
    <row r="1891" spans="1:2" ht="13" x14ac:dyDescent="0.3">
      <c r="A1891" s="49" t="s">
        <v>6041</v>
      </c>
      <c r="B1891" s="50" t="s">
        <v>6042</v>
      </c>
    </row>
    <row r="1892" spans="1:2" ht="13" x14ac:dyDescent="0.3">
      <c r="A1892" s="47" t="s">
        <v>6043</v>
      </c>
      <c r="B1892" s="48" t="s">
        <v>6044</v>
      </c>
    </row>
    <row r="1893" spans="1:2" ht="13" x14ac:dyDescent="0.3">
      <c r="A1893" s="49" t="s">
        <v>6045</v>
      </c>
      <c r="B1893" s="50" t="s">
        <v>6046</v>
      </c>
    </row>
    <row r="1894" spans="1:2" ht="13" x14ac:dyDescent="0.3">
      <c r="A1894" s="47" t="s">
        <v>6047</v>
      </c>
      <c r="B1894" s="48" t="s">
        <v>6048</v>
      </c>
    </row>
    <row r="1895" spans="1:2" ht="13" x14ac:dyDescent="0.3">
      <c r="A1895" s="49" t="s">
        <v>6049</v>
      </c>
      <c r="B1895" s="50" t="s">
        <v>6050</v>
      </c>
    </row>
    <row r="1896" spans="1:2" ht="13" x14ac:dyDescent="0.3">
      <c r="A1896" s="47" t="s">
        <v>6051</v>
      </c>
      <c r="B1896" s="48" t="s">
        <v>6052</v>
      </c>
    </row>
    <row r="1897" spans="1:2" ht="13" x14ac:dyDescent="0.3">
      <c r="A1897" s="49" t="s">
        <v>6053</v>
      </c>
      <c r="B1897" s="50" t="s">
        <v>6054</v>
      </c>
    </row>
    <row r="1898" spans="1:2" ht="13" x14ac:dyDescent="0.3">
      <c r="A1898" s="47" t="s">
        <v>6055</v>
      </c>
      <c r="B1898" s="48" t="s">
        <v>6056</v>
      </c>
    </row>
    <row r="1899" spans="1:2" ht="13" x14ac:dyDescent="0.3">
      <c r="A1899" s="49" t="s">
        <v>6057</v>
      </c>
      <c r="B1899" s="50" t="s">
        <v>6058</v>
      </c>
    </row>
    <row r="1900" spans="1:2" ht="13" x14ac:dyDescent="0.3">
      <c r="A1900" s="47" t="s">
        <v>6059</v>
      </c>
      <c r="B1900" s="48" t="s">
        <v>6060</v>
      </c>
    </row>
    <row r="1901" spans="1:2" ht="13" x14ac:dyDescent="0.3">
      <c r="A1901" s="49" t="s">
        <v>6061</v>
      </c>
      <c r="B1901" s="50" t="s">
        <v>6062</v>
      </c>
    </row>
    <row r="1902" spans="1:2" ht="13" x14ac:dyDescent="0.3">
      <c r="A1902" s="47" t="s">
        <v>6063</v>
      </c>
      <c r="B1902" s="48" t="s">
        <v>6064</v>
      </c>
    </row>
    <row r="1903" spans="1:2" ht="13" x14ac:dyDescent="0.3">
      <c r="A1903" s="49" t="s">
        <v>6065</v>
      </c>
      <c r="B1903" s="50" t="s">
        <v>6066</v>
      </c>
    </row>
    <row r="1904" spans="1:2" ht="13" x14ac:dyDescent="0.3">
      <c r="A1904" s="47" t="s">
        <v>6067</v>
      </c>
      <c r="B1904" s="48" t="s">
        <v>6068</v>
      </c>
    </row>
    <row r="1905" spans="1:2" ht="13" x14ac:dyDescent="0.3">
      <c r="A1905" s="49" t="s">
        <v>6069</v>
      </c>
      <c r="B1905" s="50" t="s">
        <v>6070</v>
      </c>
    </row>
    <row r="1906" spans="1:2" ht="13" x14ac:dyDescent="0.3">
      <c r="A1906" s="47" t="s">
        <v>6071</v>
      </c>
      <c r="B1906" s="48" t="s">
        <v>6072</v>
      </c>
    </row>
    <row r="1907" spans="1:2" ht="13" x14ac:dyDescent="0.3">
      <c r="A1907" s="49" t="s">
        <v>6073</v>
      </c>
      <c r="B1907" s="50" t="s">
        <v>6074</v>
      </c>
    </row>
    <row r="1908" spans="1:2" ht="13" x14ac:dyDescent="0.3">
      <c r="A1908" s="47" t="s">
        <v>6075</v>
      </c>
      <c r="B1908" s="48" t="s">
        <v>6076</v>
      </c>
    </row>
    <row r="1909" spans="1:2" ht="13" x14ac:dyDescent="0.3">
      <c r="A1909" s="49" t="s">
        <v>6077</v>
      </c>
      <c r="B1909" s="50" t="s">
        <v>6078</v>
      </c>
    </row>
    <row r="1910" spans="1:2" ht="13" x14ac:dyDescent="0.3">
      <c r="A1910" s="47" t="s">
        <v>6079</v>
      </c>
      <c r="B1910" s="48" t="s">
        <v>6080</v>
      </c>
    </row>
    <row r="1911" spans="1:2" ht="13" x14ac:dyDescent="0.3">
      <c r="A1911" s="49" t="s">
        <v>6081</v>
      </c>
      <c r="B1911" s="50" t="s">
        <v>6082</v>
      </c>
    </row>
    <row r="1912" spans="1:2" ht="13" x14ac:dyDescent="0.3">
      <c r="A1912" s="47" t="s">
        <v>6083</v>
      </c>
      <c r="B1912" s="48" t="s">
        <v>6084</v>
      </c>
    </row>
    <row r="1913" spans="1:2" ht="13" x14ac:dyDescent="0.3">
      <c r="A1913" s="49" t="s">
        <v>6085</v>
      </c>
      <c r="B1913" s="50" t="s">
        <v>6086</v>
      </c>
    </row>
    <row r="1914" spans="1:2" ht="13" x14ac:dyDescent="0.3">
      <c r="A1914" s="47" t="s">
        <v>6087</v>
      </c>
      <c r="B1914" s="48" t="s">
        <v>6088</v>
      </c>
    </row>
    <row r="1915" spans="1:2" ht="13" x14ac:dyDescent="0.3">
      <c r="A1915" s="49" t="s">
        <v>6089</v>
      </c>
      <c r="B1915" s="50" t="s">
        <v>6090</v>
      </c>
    </row>
    <row r="1916" spans="1:2" ht="13" x14ac:dyDescent="0.3">
      <c r="A1916" s="47" t="s">
        <v>6091</v>
      </c>
      <c r="B1916" s="48" t="s">
        <v>6092</v>
      </c>
    </row>
    <row r="1917" spans="1:2" ht="13" x14ac:dyDescent="0.3">
      <c r="A1917" s="49" t="s">
        <v>6093</v>
      </c>
      <c r="B1917" s="50" t="s">
        <v>6094</v>
      </c>
    </row>
    <row r="1918" spans="1:2" ht="13" x14ac:dyDescent="0.3">
      <c r="A1918" s="47" t="s">
        <v>6095</v>
      </c>
      <c r="B1918" s="48" t="s">
        <v>6096</v>
      </c>
    </row>
    <row r="1919" spans="1:2" ht="13" x14ac:dyDescent="0.3">
      <c r="A1919" s="49" t="s">
        <v>6097</v>
      </c>
      <c r="B1919" s="50" t="s">
        <v>6098</v>
      </c>
    </row>
    <row r="1920" spans="1:2" ht="13" x14ac:dyDescent="0.3">
      <c r="A1920" s="47" t="s">
        <v>6099</v>
      </c>
      <c r="B1920" s="48" t="s">
        <v>6100</v>
      </c>
    </row>
    <row r="1921" spans="1:2" ht="13" x14ac:dyDescent="0.3">
      <c r="A1921" s="49" t="s">
        <v>6101</v>
      </c>
      <c r="B1921" s="50" t="s">
        <v>6102</v>
      </c>
    </row>
    <row r="1922" spans="1:2" ht="13" x14ac:dyDescent="0.3">
      <c r="A1922" s="47" t="s">
        <v>6103</v>
      </c>
      <c r="B1922" s="48" t="s">
        <v>6104</v>
      </c>
    </row>
    <row r="1923" spans="1:2" ht="13" x14ac:dyDescent="0.3">
      <c r="A1923" s="49" t="s">
        <v>6105</v>
      </c>
      <c r="B1923" s="50" t="s">
        <v>6106</v>
      </c>
    </row>
    <row r="1924" spans="1:2" ht="13" x14ac:dyDescent="0.3">
      <c r="A1924" s="47" t="s">
        <v>6107</v>
      </c>
      <c r="B1924" s="48" t="s">
        <v>6108</v>
      </c>
    </row>
    <row r="1925" spans="1:2" ht="13" x14ac:dyDescent="0.3">
      <c r="A1925" s="49" t="s">
        <v>6109</v>
      </c>
      <c r="B1925" s="50" t="s">
        <v>6110</v>
      </c>
    </row>
    <row r="1926" spans="1:2" ht="13" x14ac:dyDescent="0.3">
      <c r="A1926" s="47" t="s">
        <v>6111</v>
      </c>
      <c r="B1926" s="48" t="s">
        <v>6112</v>
      </c>
    </row>
    <row r="1927" spans="1:2" ht="13" x14ac:dyDescent="0.3">
      <c r="A1927" s="49" t="s">
        <v>6113</v>
      </c>
      <c r="B1927" s="50" t="s">
        <v>6114</v>
      </c>
    </row>
    <row r="1928" spans="1:2" ht="13" x14ac:dyDescent="0.3">
      <c r="A1928" s="47" t="s">
        <v>6115</v>
      </c>
      <c r="B1928" s="48" t="s">
        <v>6116</v>
      </c>
    </row>
    <row r="1929" spans="1:2" ht="13" x14ac:dyDescent="0.3">
      <c r="A1929" s="49" t="s">
        <v>6117</v>
      </c>
      <c r="B1929" s="50" t="s">
        <v>6118</v>
      </c>
    </row>
    <row r="1930" spans="1:2" ht="13" x14ac:dyDescent="0.3">
      <c r="A1930" s="47" t="s">
        <v>6119</v>
      </c>
      <c r="B1930" s="48" t="s">
        <v>6120</v>
      </c>
    </row>
    <row r="1931" spans="1:2" ht="13" x14ac:dyDescent="0.3">
      <c r="A1931" s="49" t="s">
        <v>6121</v>
      </c>
      <c r="B1931" s="50" t="s">
        <v>6122</v>
      </c>
    </row>
    <row r="1932" spans="1:2" ht="13" x14ac:dyDescent="0.3">
      <c r="A1932" s="47" t="s">
        <v>6123</v>
      </c>
      <c r="B1932" s="48" t="s">
        <v>6124</v>
      </c>
    </row>
    <row r="1933" spans="1:2" ht="13" x14ac:dyDescent="0.3">
      <c r="A1933" s="49" t="s">
        <v>6125</v>
      </c>
      <c r="B1933" s="50" t="s">
        <v>6126</v>
      </c>
    </row>
    <row r="1934" spans="1:2" ht="13" x14ac:dyDescent="0.3">
      <c r="A1934" s="47" t="s">
        <v>6127</v>
      </c>
      <c r="B1934" s="48" t="s">
        <v>6128</v>
      </c>
    </row>
    <row r="1935" spans="1:2" ht="13" x14ac:dyDescent="0.3">
      <c r="A1935" s="49" t="s">
        <v>6129</v>
      </c>
      <c r="B1935" s="50" t="s">
        <v>6130</v>
      </c>
    </row>
    <row r="1936" spans="1:2" ht="13" x14ac:dyDescent="0.3">
      <c r="A1936" s="47" t="s">
        <v>6131</v>
      </c>
      <c r="B1936" s="48" t="s">
        <v>6132</v>
      </c>
    </row>
    <row r="1937" spans="1:2" ht="13" x14ac:dyDescent="0.3">
      <c r="A1937" s="49" t="s">
        <v>6133</v>
      </c>
      <c r="B1937" s="50" t="s">
        <v>6134</v>
      </c>
    </row>
    <row r="1938" spans="1:2" ht="13" x14ac:dyDescent="0.3">
      <c r="A1938" s="47" t="s">
        <v>6135</v>
      </c>
      <c r="B1938" s="48" t="s">
        <v>6136</v>
      </c>
    </row>
    <row r="1939" spans="1:2" ht="13" x14ac:dyDescent="0.3">
      <c r="A1939" s="49" t="s">
        <v>6137</v>
      </c>
      <c r="B1939" s="50" t="s">
        <v>6138</v>
      </c>
    </row>
    <row r="1940" spans="1:2" ht="13" x14ac:dyDescent="0.3">
      <c r="A1940" s="47" t="s">
        <v>6139</v>
      </c>
      <c r="B1940" s="48" t="s">
        <v>6140</v>
      </c>
    </row>
    <row r="1941" spans="1:2" ht="13" x14ac:dyDescent="0.3">
      <c r="A1941" s="49" t="s">
        <v>6141</v>
      </c>
      <c r="B1941" s="50" t="s">
        <v>6142</v>
      </c>
    </row>
    <row r="1942" spans="1:2" ht="13" x14ac:dyDescent="0.3">
      <c r="A1942" s="47" t="s">
        <v>6143</v>
      </c>
      <c r="B1942" s="48" t="s">
        <v>6144</v>
      </c>
    </row>
    <row r="1943" spans="1:2" ht="13" x14ac:dyDescent="0.3">
      <c r="A1943" s="49" t="s">
        <v>6145</v>
      </c>
      <c r="B1943" s="50" t="s">
        <v>6146</v>
      </c>
    </row>
    <row r="1944" spans="1:2" ht="13" x14ac:dyDescent="0.3">
      <c r="A1944" s="47" t="s">
        <v>6147</v>
      </c>
      <c r="B1944" s="48" t="s">
        <v>6148</v>
      </c>
    </row>
    <row r="1945" spans="1:2" ht="13" x14ac:dyDescent="0.3">
      <c r="A1945" s="49" t="s">
        <v>6149</v>
      </c>
      <c r="B1945" s="50" t="s">
        <v>6150</v>
      </c>
    </row>
    <row r="1946" spans="1:2" ht="13" x14ac:dyDescent="0.3">
      <c r="A1946" s="47" t="s">
        <v>6151</v>
      </c>
      <c r="B1946" s="48" t="s">
        <v>6152</v>
      </c>
    </row>
    <row r="1947" spans="1:2" ht="13" x14ac:dyDescent="0.3">
      <c r="A1947" s="49" t="s">
        <v>6153</v>
      </c>
      <c r="B1947" s="50" t="s">
        <v>6154</v>
      </c>
    </row>
    <row r="1948" spans="1:2" ht="13" x14ac:dyDescent="0.3">
      <c r="A1948" s="47" t="s">
        <v>6155</v>
      </c>
      <c r="B1948" s="48" t="s">
        <v>6156</v>
      </c>
    </row>
    <row r="1949" spans="1:2" ht="13" x14ac:dyDescent="0.3">
      <c r="A1949" s="49" t="s">
        <v>6157</v>
      </c>
      <c r="B1949" s="50" t="s">
        <v>6158</v>
      </c>
    </row>
    <row r="1950" spans="1:2" ht="13" x14ac:dyDescent="0.3">
      <c r="A1950" s="47" t="s">
        <v>6159</v>
      </c>
      <c r="B1950" s="48" t="s">
        <v>6160</v>
      </c>
    </row>
    <row r="1951" spans="1:2" ht="13" x14ac:dyDescent="0.3">
      <c r="A1951" s="49" t="s">
        <v>6161</v>
      </c>
      <c r="B1951" s="50" t="s">
        <v>6162</v>
      </c>
    </row>
    <row r="1952" spans="1:2" ht="13" x14ac:dyDescent="0.3">
      <c r="A1952" s="47" t="s">
        <v>6163</v>
      </c>
      <c r="B1952" s="48" t="s">
        <v>6164</v>
      </c>
    </row>
    <row r="1953" spans="1:2" ht="13" x14ac:dyDescent="0.3">
      <c r="A1953" s="49" t="s">
        <v>6165</v>
      </c>
      <c r="B1953" s="50" t="s">
        <v>6166</v>
      </c>
    </row>
    <row r="1954" spans="1:2" ht="13" x14ac:dyDescent="0.3">
      <c r="A1954" s="47" t="s">
        <v>6167</v>
      </c>
      <c r="B1954" s="48" t="s">
        <v>6168</v>
      </c>
    </row>
    <row r="1955" spans="1:2" ht="13" x14ac:dyDescent="0.3">
      <c r="A1955" s="49" t="s">
        <v>6169</v>
      </c>
      <c r="B1955" s="50" t="s">
        <v>6170</v>
      </c>
    </row>
    <row r="1956" spans="1:2" ht="13" x14ac:dyDescent="0.3">
      <c r="A1956" s="47" t="s">
        <v>6171</v>
      </c>
      <c r="B1956" s="48" t="s">
        <v>6172</v>
      </c>
    </row>
    <row r="1957" spans="1:2" ht="13" x14ac:dyDescent="0.3">
      <c r="A1957" s="49" t="s">
        <v>6173</v>
      </c>
      <c r="B1957" s="50" t="s">
        <v>6174</v>
      </c>
    </row>
    <row r="1958" spans="1:2" ht="13" x14ac:dyDescent="0.3">
      <c r="A1958" s="47" t="s">
        <v>6175</v>
      </c>
      <c r="B1958" s="48" t="s">
        <v>6176</v>
      </c>
    </row>
    <row r="1959" spans="1:2" ht="13" x14ac:dyDescent="0.3">
      <c r="A1959" s="49" t="s">
        <v>6177</v>
      </c>
      <c r="B1959" s="50" t="s">
        <v>6178</v>
      </c>
    </row>
    <row r="1960" spans="1:2" ht="13" x14ac:dyDescent="0.3">
      <c r="A1960" s="47" t="s">
        <v>6179</v>
      </c>
      <c r="B1960" s="48" t="s">
        <v>6180</v>
      </c>
    </row>
    <row r="1961" spans="1:2" ht="13" x14ac:dyDescent="0.3">
      <c r="A1961" s="49" t="s">
        <v>6181</v>
      </c>
      <c r="B1961" s="50" t="s">
        <v>6182</v>
      </c>
    </row>
    <row r="1962" spans="1:2" ht="13" x14ac:dyDescent="0.3">
      <c r="A1962" s="47" t="s">
        <v>6183</v>
      </c>
      <c r="B1962" s="48" t="s">
        <v>6184</v>
      </c>
    </row>
    <row r="1963" spans="1:2" ht="13" x14ac:dyDescent="0.3">
      <c r="A1963" s="49" t="s">
        <v>6185</v>
      </c>
      <c r="B1963" s="50" t="s">
        <v>6186</v>
      </c>
    </row>
    <row r="1964" spans="1:2" ht="13" x14ac:dyDescent="0.3">
      <c r="A1964" s="47" t="s">
        <v>6187</v>
      </c>
      <c r="B1964" s="48" t="s">
        <v>6188</v>
      </c>
    </row>
    <row r="1965" spans="1:2" ht="13" x14ac:dyDescent="0.3">
      <c r="A1965" s="49" t="s">
        <v>6189</v>
      </c>
      <c r="B1965" s="50" t="s">
        <v>6190</v>
      </c>
    </row>
    <row r="1966" spans="1:2" ht="13" x14ac:dyDescent="0.3">
      <c r="A1966" s="47" t="s">
        <v>6191</v>
      </c>
      <c r="B1966" s="48" t="s">
        <v>6192</v>
      </c>
    </row>
    <row r="1967" spans="1:2" ht="13" x14ac:dyDescent="0.3">
      <c r="A1967" s="49" t="s">
        <v>6193</v>
      </c>
      <c r="B1967" s="50" t="s">
        <v>6194</v>
      </c>
    </row>
    <row r="1968" spans="1:2" ht="13" x14ac:dyDescent="0.3">
      <c r="A1968" s="47" t="s">
        <v>6195</v>
      </c>
      <c r="B1968" s="48" t="s">
        <v>6196</v>
      </c>
    </row>
    <row r="1969" spans="1:2" ht="13" x14ac:dyDescent="0.3">
      <c r="A1969" s="49" t="s">
        <v>6197</v>
      </c>
      <c r="B1969" s="50" t="s">
        <v>6198</v>
      </c>
    </row>
    <row r="1970" spans="1:2" ht="13" x14ac:dyDescent="0.3">
      <c r="A1970" s="47" t="s">
        <v>6199</v>
      </c>
      <c r="B1970" s="48" t="s">
        <v>6200</v>
      </c>
    </row>
    <row r="1971" spans="1:2" ht="13" x14ac:dyDescent="0.3">
      <c r="A1971" s="49" t="s">
        <v>6201</v>
      </c>
      <c r="B1971" s="50" t="s">
        <v>6202</v>
      </c>
    </row>
    <row r="1972" spans="1:2" ht="13" x14ac:dyDescent="0.3">
      <c r="A1972" s="47" t="s">
        <v>6203</v>
      </c>
      <c r="B1972" s="48" t="s">
        <v>6204</v>
      </c>
    </row>
    <row r="1973" spans="1:2" ht="13" x14ac:dyDescent="0.3">
      <c r="A1973" s="49" t="s">
        <v>6205</v>
      </c>
      <c r="B1973" s="50" t="s">
        <v>6206</v>
      </c>
    </row>
    <row r="1974" spans="1:2" ht="13" x14ac:dyDescent="0.3">
      <c r="A1974" s="47" t="s">
        <v>6207</v>
      </c>
      <c r="B1974" s="48" t="s">
        <v>6208</v>
      </c>
    </row>
    <row r="1975" spans="1:2" ht="13" x14ac:dyDescent="0.3">
      <c r="A1975" s="49" t="s">
        <v>6209</v>
      </c>
      <c r="B1975" s="50" t="s">
        <v>6210</v>
      </c>
    </row>
    <row r="1976" spans="1:2" ht="13" x14ac:dyDescent="0.3">
      <c r="A1976" s="47" t="s">
        <v>6211</v>
      </c>
      <c r="B1976" s="48" t="s">
        <v>6212</v>
      </c>
    </row>
    <row r="1977" spans="1:2" ht="13" x14ac:dyDescent="0.3">
      <c r="A1977" s="49" t="s">
        <v>6213</v>
      </c>
      <c r="B1977" s="50" t="s">
        <v>6214</v>
      </c>
    </row>
    <row r="1978" spans="1:2" ht="13" x14ac:dyDescent="0.3">
      <c r="A1978" s="47" t="s">
        <v>6215</v>
      </c>
      <c r="B1978" s="48" t="s">
        <v>6216</v>
      </c>
    </row>
    <row r="1979" spans="1:2" ht="13" x14ac:dyDescent="0.3">
      <c r="A1979" s="49" t="s">
        <v>6217</v>
      </c>
      <c r="B1979" s="50" t="s">
        <v>6218</v>
      </c>
    </row>
    <row r="1980" spans="1:2" ht="13" x14ac:dyDescent="0.3">
      <c r="A1980" s="47" t="s">
        <v>6219</v>
      </c>
      <c r="B1980" s="48" t="s">
        <v>6220</v>
      </c>
    </row>
    <row r="1981" spans="1:2" ht="13" x14ac:dyDescent="0.3">
      <c r="A1981" s="49" t="s">
        <v>6221</v>
      </c>
      <c r="B1981" s="50" t="s">
        <v>6222</v>
      </c>
    </row>
    <row r="1982" spans="1:2" ht="13" x14ac:dyDescent="0.3">
      <c r="A1982" s="47" t="s">
        <v>6223</v>
      </c>
      <c r="B1982" s="48" t="s">
        <v>6224</v>
      </c>
    </row>
    <row r="1983" spans="1:2" ht="13" x14ac:dyDescent="0.3">
      <c r="A1983" s="49" t="s">
        <v>6225</v>
      </c>
      <c r="B1983" s="50" t="s">
        <v>6226</v>
      </c>
    </row>
    <row r="1984" spans="1:2" ht="13" x14ac:dyDescent="0.3">
      <c r="A1984" s="47" t="s">
        <v>6227</v>
      </c>
      <c r="B1984" s="48" t="s">
        <v>6228</v>
      </c>
    </row>
    <row r="1985" spans="1:2" ht="13" x14ac:dyDescent="0.3">
      <c r="A1985" s="49" t="s">
        <v>6229</v>
      </c>
      <c r="B1985" s="50" t="s">
        <v>6230</v>
      </c>
    </row>
    <row r="1986" spans="1:2" ht="13" x14ac:dyDescent="0.3">
      <c r="A1986" s="47" t="s">
        <v>6231</v>
      </c>
      <c r="B1986" s="48" t="s">
        <v>6232</v>
      </c>
    </row>
    <row r="1987" spans="1:2" ht="13" x14ac:dyDescent="0.3">
      <c r="A1987" s="49" t="s">
        <v>6233</v>
      </c>
      <c r="B1987" s="50" t="s">
        <v>6234</v>
      </c>
    </row>
    <row r="1988" spans="1:2" ht="13" x14ac:dyDescent="0.3">
      <c r="A1988" s="47" t="s">
        <v>6235</v>
      </c>
      <c r="B1988" s="48" t="s">
        <v>6236</v>
      </c>
    </row>
    <row r="1989" spans="1:2" ht="13" x14ac:dyDescent="0.3">
      <c r="A1989" s="49" t="s">
        <v>6237</v>
      </c>
      <c r="B1989" s="50" t="s">
        <v>6238</v>
      </c>
    </row>
    <row r="1990" spans="1:2" ht="13" x14ac:dyDescent="0.3">
      <c r="A1990" s="47" t="s">
        <v>6239</v>
      </c>
      <c r="B1990" s="48" t="s">
        <v>6240</v>
      </c>
    </row>
    <row r="1991" spans="1:2" ht="13" x14ac:dyDescent="0.3">
      <c r="A1991" s="49" t="s">
        <v>6241</v>
      </c>
      <c r="B1991" s="50" t="s">
        <v>6242</v>
      </c>
    </row>
    <row r="1992" spans="1:2" ht="13" x14ac:dyDescent="0.3">
      <c r="A1992" s="47" t="s">
        <v>6243</v>
      </c>
      <c r="B1992" s="48" t="s">
        <v>6244</v>
      </c>
    </row>
    <row r="1993" spans="1:2" ht="13" x14ac:dyDescent="0.3">
      <c r="A1993" s="49" t="s">
        <v>6245</v>
      </c>
      <c r="B1993" s="50" t="s">
        <v>6246</v>
      </c>
    </row>
    <row r="1994" spans="1:2" ht="13" x14ac:dyDescent="0.3">
      <c r="A1994" s="47" t="s">
        <v>6247</v>
      </c>
      <c r="B1994" s="48" t="s">
        <v>6248</v>
      </c>
    </row>
    <row r="1995" spans="1:2" ht="13" x14ac:dyDescent="0.3">
      <c r="A1995" s="49" t="s">
        <v>6249</v>
      </c>
      <c r="B1995" s="50" t="s">
        <v>6250</v>
      </c>
    </row>
    <row r="1996" spans="1:2" ht="13" x14ac:dyDescent="0.3">
      <c r="A1996" s="47" t="s">
        <v>6251</v>
      </c>
      <c r="B1996" s="48" t="s">
        <v>6252</v>
      </c>
    </row>
    <row r="1997" spans="1:2" ht="13" x14ac:dyDescent="0.3">
      <c r="A1997" s="49" t="s">
        <v>6253</v>
      </c>
      <c r="B1997" s="50" t="s">
        <v>6254</v>
      </c>
    </row>
    <row r="1998" spans="1:2" ht="13" x14ac:dyDescent="0.3">
      <c r="A1998" s="47" t="s">
        <v>6255</v>
      </c>
      <c r="B1998" s="48" t="s">
        <v>6256</v>
      </c>
    </row>
    <row r="1999" spans="1:2" ht="13" x14ac:dyDescent="0.3">
      <c r="A1999" s="49" t="s">
        <v>6257</v>
      </c>
      <c r="B1999" s="50" t="s">
        <v>6258</v>
      </c>
    </row>
    <row r="2000" spans="1:2" ht="13" x14ac:dyDescent="0.3">
      <c r="A2000" s="47" t="s">
        <v>6259</v>
      </c>
      <c r="B2000" s="48" t="s">
        <v>6260</v>
      </c>
    </row>
    <row r="2001" spans="1:2" ht="13" x14ac:dyDescent="0.3">
      <c r="A2001" s="49" t="s">
        <v>6261</v>
      </c>
      <c r="B2001" s="50" t="s">
        <v>6262</v>
      </c>
    </row>
    <row r="2002" spans="1:2" ht="13" x14ac:dyDescent="0.3">
      <c r="A2002" s="47" t="s">
        <v>6263</v>
      </c>
      <c r="B2002" s="48" t="s">
        <v>6264</v>
      </c>
    </row>
    <row r="2003" spans="1:2" ht="13" x14ac:dyDescent="0.3">
      <c r="A2003" s="49" t="s">
        <v>6265</v>
      </c>
      <c r="B2003" s="50" t="s">
        <v>6266</v>
      </c>
    </row>
    <row r="2004" spans="1:2" ht="13" x14ac:dyDescent="0.3">
      <c r="A2004" s="47" t="s">
        <v>6267</v>
      </c>
      <c r="B2004" s="48" t="s">
        <v>6268</v>
      </c>
    </row>
    <row r="2005" spans="1:2" ht="13" x14ac:dyDescent="0.3">
      <c r="A2005" s="49" t="s">
        <v>6269</v>
      </c>
      <c r="B2005" s="50" t="s">
        <v>6270</v>
      </c>
    </row>
    <row r="2006" spans="1:2" ht="13" x14ac:dyDescent="0.3">
      <c r="A2006" s="47" t="s">
        <v>6271</v>
      </c>
      <c r="B2006" s="48" t="s">
        <v>6272</v>
      </c>
    </row>
    <row r="2007" spans="1:2" ht="13" x14ac:dyDescent="0.3">
      <c r="A2007" s="49" t="s">
        <v>6273</v>
      </c>
      <c r="B2007" s="50" t="s">
        <v>6274</v>
      </c>
    </row>
    <row r="2008" spans="1:2" ht="13" x14ac:dyDescent="0.3">
      <c r="A2008" s="47" t="s">
        <v>6275</v>
      </c>
      <c r="B2008" s="48" t="s">
        <v>6276</v>
      </c>
    </row>
    <row r="2009" spans="1:2" ht="13" x14ac:dyDescent="0.3">
      <c r="A2009" s="49" t="s">
        <v>6277</v>
      </c>
      <c r="B2009" s="50" t="s">
        <v>6278</v>
      </c>
    </row>
    <row r="2010" spans="1:2" ht="13" x14ac:dyDescent="0.3">
      <c r="A2010" s="47" t="s">
        <v>6279</v>
      </c>
      <c r="B2010" s="48" t="s">
        <v>6280</v>
      </c>
    </row>
    <row r="2011" spans="1:2" ht="13" x14ac:dyDescent="0.3">
      <c r="A2011" s="49" t="s">
        <v>6281</v>
      </c>
      <c r="B2011" s="50" t="s">
        <v>6282</v>
      </c>
    </row>
    <row r="2012" spans="1:2" ht="13" x14ac:dyDescent="0.3">
      <c r="A2012" s="47" t="s">
        <v>6283</v>
      </c>
      <c r="B2012" s="48" t="s">
        <v>6284</v>
      </c>
    </row>
    <row r="2013" spans="1:2" ht="13" x14ac:dyDescent="0.3">
      <c r="A2013" s="49" t="s">
        <v>6285</v>
      </c>
      <c r="B2013" s="50" t="s">
        <v>6286</v>
      </c>
    </row>
    <row r="2014" spans="1:2" ht="13" x14ac:dyDescent="0.3">
      <c r="A2014" s="47" t="s">
        <v>6287</v>
      </c>
      <c r="B2014" s="48" t="s">
        <v>6288</v>
      </c>
    </row>
    <row r="2015" spans="1:2" ht="13" x14ac:dyDescent="0.3">
      <c r="A2015" s="49" t="s">
        <v>6289</v>
      </c>
      <c r="B2015" s="50" t="s">
        <v>6290</v>
      </c>
    </row>
    <row r="2016" spans="1:2" ht="13" x14ac:dyDescent="0.3">
      <c r="A2016" s="47" t="s">
        <v>6291</v>
      </c>
      <c r="B2016" s="48" t="s">
        <v>6292</v>
      </c>
    </row>
    <row r="2017" spans="1:2" ht="13" x14ac:dyDescent="0.3">
      <c r="A2017" s="49" t="s">
        <v>6293</v>
      </c>
      <c r="B2017" s="50" t="s">
        <v>6294</v>
      </c>
    </row>
    <row r="2018" spans="1:2" ht="13" x14ac:dyDescent="0.3">
      <c r="A2018" s="47" t="s">
        <v>6295</v>
      </c>
      <c r="B2018" s="48" t="s">
        <v>6296</v>
      </c>
    </row>
    <row r="2019" spans="1:2" ht="13" x14ac:dyDescent="0.3">
      <c r="A2019" s="49" t="s">
        <v>6297</v>
      </c>
      <c r="B2019" s="50" t="s">
        <v>6298</v>
      </c>
    </row>
    <row r="2020" spans="1:2" ht="13" x14ac:dyDescent="0.3">
      <c r="A2020" s="47" t="s">
        <v>6299</v>
      </c>
      <c r="B2020" s="48" t="s">
        <v>6300</v>
      </c>
    </row>
    <row r="2021" spans="1:2" ht="13" x14ac:dyDescent="0.3">
      <c r="A2021" s="49" t="s">
        <v>6301</v>
      </c>
      <c r="B2021" s="50" t="s">
        <v>6302</v>
      </c>
    </row>
    <row r="2022" spans="1:2" ht="13" x14ac:dyDescent="0.3">
      <c r="A2022" s="47" t="s">
        <v>6303</v>
      </c>
      <c r="B2022" s="48" t="s">
        <v>6304</v>
      </c>
    </row>
    <row r="2023" spans="1:2" ht="13" x14ac:dyDescent="0.3">
      <c r="A2023" s="49" t="s">
        <v>6305</v>
      </c>
      <c r="B2023" s="50" t="s">
        <v>6306</v>
      </c>
    </row>
    <row r="2024" spans="1:2" ht="13" x14ac:dyDescent="0.3">
      <c r="A2024" s="47" t="s">
        <v>6307</v>
      </c>
      <c r="B2024" s="48" t="s">
        <v>6308</v>
      </c>
    </row>
    <row r="2025" spans="1:2" ht="13" x14ac:dyDescent="0.3">
      <c r="A2025" s="49" t="s">
        <v>6309</v>
      </c>
      <c r="B2025" s="50" t="s">
        <v>6310</v>
      </c>
    </row>
    <row r="2026" spans="1:2" ht="13" x14ac:dyDescent="0.3">
      <c r="A2026" s="47" t="s">
        <v>6311</v>
      </c>
      <c r="B2026" s="48" t="s">
        <v>6312</v>
      </c>
    </row>
    <row r="2027" spans="1:2" ht="13" x14ac:dyDescent="0.3">
      <c r="A2027" s="49" t="s">
        <v>6313</v>
      </c>
      <c r="B2027" s="50" t="s">
        <v>6314</v>
      </c>
    </row>
    <row r="2028" spans="1:2" ht="13" x14ac:dyDescent="0.3">
      <c r="A2028" s="47" t="s">
        <v>6315</v>
      </c>
      <c r="B2028" s="48" t="s">
        <v>6316</v>
      </c>
    </row>
    <row r="2029" spans="1:2" ht="13" x14ac:dyDescent="0.3">
      <c r="A2029" s="49" t="s">
        <v>6317</v>
      </c>
      <c r="B2029" s="50" t="s">
        <v>6318</v>
      </c>
    </row>
    <row r="2030" spans="1:2" ht="13" x14ac:dyDescent="0.3">
      <c r="A2030" s="47" t="s">
        <v>6319</v>
      </c>
      <c r="B2030" s="48" t="s">
        <v>6320</v>
      </c>
    </row>
    <row r="2031" spans="1:2" ht="13" x14ac:dyDescent="0.3">
      <c r="A2031" s="49" t="s">
        <v>6321</v>
      </c>
      <c r="B2031" s="50" t="s">
        <v>6322</v>
      </c>
    </row>
    <row r="2032" spans="1:2" ht="13" x14ac:dyDescent="0.3">
      <c r="A2032" s="47" t="s">
        <v>6323</v>
      </c>
      <c r="B2032" s="48" t="s">
        <v>6324</v>
      </c>
    </row>
    <row r="2033" spans="1:2" ht="13" x14ac:dyDescent="0.3">
      <c r="A2033" s="49" t="s">
        <v>6325</v>
      </c>
      <c r="B2033" s="50" t="s">
        <v>6326</v>
      </c>
    </row>
    <row r="2034" spans="1:2" ht="13" x14ac:dyDescent="0.3">
      <c r="A2034" s="47" t="s">
        <v>6327</v>
      </c>
      <c r="B2034" s="48" t="s">
        <v>6328</v>
      </c>
    </row>
    <row r="2035" spans="1:2" ht="13" x14ac:dyDescent="0.3">
      <c r="A2035" s="49" t="s">
        <v>6329</v>
      </c>
      <c r="B2035" s="50" t="s">
        <v>6330</v>
      </c>
    </row>
    <row r="2036" spans="1:2" ht="13" x14ac:dyDescent="0.3">
      <c r="A2036" s="47" t="s">
        <v>6331</v>
      </c>
      <c r="B2036" s="48" t="s">
        <v>6332</v>
      </c>
    </row>
    <row r="2037" spans="1:2" ht="13" x14ac:dyDescent="0.3">
      <c r="A2037" s="49" t="s">
        <v>6333</v>
      </c>
      <c r="B2037" s="50" t="s">
        <v>6334</v>
      </c>
    </row>
    <row r="2038" spans="1:2" ht="13" x14ac:dyDescent="0.3">
      <c r="A2038" s="47" t="s">
        <v>6335</v>
      </c>
      <c r="B2038" s="48" t="s">
        <v>6336</v>
      </c>
    </row>
    <row r="2039" spans="1:2" ht="13" x14ac:dyDescent="0.3">
      <c r="A2039" s="49" t="s">
        <v>6337</v>
      </c>
      <c r="B2039" s="50" t="s">
        <v>6338</v>
      </c>
    </row>
    <row r="2040" spans="1:2" ht="13" x14ac:dyDescent="0.3">
      <c r="A2040" s="47" t="s">
        <v>6339</v>
      </c>
      <c r="B2040" s="48" t="s">
        <v>6340</v>
      </c>
    </row>
    <row r="2041" spans="1:2" ht="13" x14ac:dyDescent="0.3">
      <c r="A2041" s="49" t="s">
        <v>6341</v>
      </c>
      <c r="B2041" s="50" t="s">
        <v>6342</v>
      </c>
    </row>
    <row r="2042" spans="1:2" ht="13" x14ac:dyDescent="0.3">
      <c r="A2042" s="47" t="s">
        <v>6343</v>
      </c>
      <c r="B2042" s="48" t="s">
        <v>6344</v>
      </c>
    </row>
    <row r="2043" spans="1:2" ht="13" x14ac:dyDescent="0.3">
      <c r="A2043" s="49" t="s">
        <v>6345</v>
      </c>
      <c r="B2043" s="50" t="s">
        <v>6346</v>
      </c>
    </row>
    <row r="2044" spans="1:2" ht="13" x14ac:dyDescent="0.3">
      <c r="A2044" s="47" t="s">
        <v>6347</v>
      </c>
      <c r="B2044" s="48" t="s">
        <v>6348</v>
      </c>
    </row>
    <row r="2045" spans="1:2" ht="13" x14ac:dyDescent="0.3">
      <c r="A2045" s="49" t="s">
        <v>6349</v>
      </c>
      <c r="B2045" s="50" t="s">
        <v>6350</v>
      </c>
    </row>
    <row r="2046" spans="1:2" ht="13" x14ac:dyDescent="0.3">
      <c r="A2046" s="47" t="s">
        <v>6351</v>
      </c>
      <c r="B2046" s="48" t="s">
        <v>6352</v>
      </c>
    </row>
    <row r="2047" spans="1:2" ht="13" x14ac:dyDescent="0.3">
      <c r="A2047" s="49" t="s">
        <v>6353</v>
      </c>
      <c r="B2047" s="50" t="s">
        <v>6354</v>
      </c>
    </row>
    <row r="2048" spans="1:2" ht="13" x14ac:dyDescent="0.3">
      <c r="A2048" s="47" t="s">
        <v>6355</v>
      </c>
      <c r="B2048" s="48" t="s">
        <v>6356</v>
      </c>
    </row>
    <row r="2049" spans="1:2" ht="13" x14ac:dyDescent="0.3">
      <c r="A2049" s="49" t="s">
        <v>6357</v>
      </c>
      <c r="B2049" s="50" t="s">
        <v>6358</v>
      </c>
    </row>
    <row r="2050" spans="1:2" ht="13" x14ac:dyDescent="0.3">
      <c r="A2050" s="47" t="s">
        <v>6359</v>
      </c>
      <c r="B2050" s="48" t="s">
        <v>6360</v>
      </c>
    </row>
    <row r="2051" spans="1:2" ht="13" x14ac:dyDescent="0.3">
      <c r="A2051" s="49" t="s">
        <v>6361</v>
      </c>
      <c r="B2051" s="50" t="s">
        <v>6362</v>
      </c>
    </row>
    <row r="2052" spans="1:2" ht="13" x14ac:dyDescent="0.3">
      <c r="A2052" s="47" t="s">
        <v>6363</v>
      </c>
      <c r="B2052" s="48" t="s">
        <v>6364</v>
      </c>
    </row>
    <row r="2053" spans="1:2" ht="13" x14ac:dyDescent="0.3">
      <c r="A2053" s="49" t="s">
        <v>6365</v>
      </c>
      <c r="B2053" s="50" t="s">
        <v>6366</v>
      </c>
    </row>
    <row r="2054" spans="1:2" ht="13" x14ac:dyDescent="0.3">
      <c r="A2054" s="47" t="s">
        <v>6367</v>
      </c>
      <c r="B2054" s="48" t="s">
        <v>6368</v>
      </c>
    </row>
    <row r="2055" spans="1:2" ht="13" x14ac:dyDescent="0.3">
      <c r="A2055" s="49" t="s">
        <v>6369</v>
      </c>
      <c r="B2055" s="50" t="s">
        <v>6370</v>
      </c>
    </row>
    <row r="2056" spans="1:2" ht="13" x14ac:dyDescent="0.3">
      <c r="A2056" s="47" t="s">
        <v>6371</v>
      </c>
      <c r="B2056" s="48" t="s">
        <v>6372</v>
      </c>
    </row>
    <row r="2057" spans="1:2" ht="13" x14ac:dyDescent="0.3">
      <c r="A2057" s="49" t="s">
        <v>6373</v>
      </c>
      <c r="B2057" s="50" t="s">
        <v>6374</v>
      </c>
    </row>
    <row r="2058" spans="1:2" ht="13" x14ac:dyDescent="0.3">
      <c r="A2058" s="47" t="s">
        <v>6375</v>
      </c>
      <c r="B2058" s="48" t="s">
        <v>6376</v>
      </c>
    </row>
    <row r="2059" spans="1:2" ht="13" x14ac:dyDescent="0.3">
      <c r="A2059" s="49" t="s">
        <v>6377</v>
      </c>
      <c r="B2059" s="50" t="s">
        <v>6378</v>
      </c>
    </row>
    <row r="2060" spans="1:2" ht="13" x14ac:dyDescent="0.3">
      <c r="A2060" s="47" t="s">
        <v>6379</v>
      </c>
      <c r="B2060" s="48" t="s">
        <v>6380</v>
      </c>
    </row>
    <row r="2061" spans="1:2" ht="13" x14ac:dyDescent="0.3">
      <c r="A2061" s="49" t="s">
        <v>6381</v>
      </c>
      <c r="B2061" s="50" t="s">
        <v>6382</v>
      </c>
    </row>
    <row r="2062" spans="1:2" ht="13" x14ac:dyDescent="0.3">
      <c r="A2062" s="47" t="s">
        <v>6383</v>
      </c>
      <c r="B2062" s="48" t="s">
        <v>6384</v>
      </c>
    </row>
    <row r="2063" spans="1:2" ht="13" x14ac:dyDescent="0.3">
      <c r="A2063" s="49" t="s">
        <v>6385</v>
      </c>
      <c r="B2063" s="50" t="s">
        <v>6386</v>
      </c>
    </row>
    <row r="2064" spans="1:2" ht="13" x14ac:dyDescent="0.3">
      <c r="A2064" s="47" t="s">
        <v>6387</v>
      </c>
      <c r="B2064" s="48" t="s">
        <v>6388</v>
      </c>
    </row>
    <row r="2065" spans="1:2" ht="13" x14ac:dyDescent="0.3">
      <c r="A2065" s="49" t="s">
        <v>6389</v>
      </c>
      <c r="B2065" s="50" t="s">
        <v>6390</v>
      </c>
    </row>
    <row r="2066" spans="1:2" ht="13" x14ac:dyDescent="0.3">
      <c r="A2066" s="47" t="s">
        <v>6391</v>
      </c>
      <c r="B2066" s="48" t="s">
        <v>6392</v>
      </c>
    </row>
    <row r="2067" spans="1:2" ht="13" x14ac:dyDescent="0.3">
      <c r="A2067" s="49" t="s">
        <v>6393</v>
      </c>
      <c r="B2067" s="50" t="s">
        <v>6394</v>
      </c>
    </row>
    <row r="2068" spans="1:2" ht="13" x14ac:dyDescent="0.3">
      <c r="A2068" s="47" t="s">
        <v>6395</v>
      </c>
      <c r="B2068" s="48" t="s">
        <v>6396</v>
      </c>
    </row>
    <row r="2069" spans="1:2" ht="13" x14ac:dyDescent="0.3">
      <c r="A2069" s="49" t="s">
        <v>6397</v>
      </c>
      <c r="B2069" s="50" t="s">
        <v>6398</v>
      </c>
    </row>
    <row r="2070" spans="1:2" ht="13" x14ac:dyDescent="0.3">
      <c r="A2070" s="47" t="s">
        <v>6399</v>
      </c>
      <c r="B2070" s="48" t="s">
        <v>6400</v>
      </c>
    </row>
    <row r="2071" spans="1:2" ht="13" x14ac:dyDescent="0.3">
      <c r="A2071" s="49" t="s">
        <v>6401</v>
      </c>
      <c r="B2071" s="50" t="s">
        <v>6402</v>
      </c>
    </row>
    <row r="2072" spans="1:2" ht="13" x14ac:dyDescent="0.3">
      <c r="A2072" s="47" t="s">
        <v>6403</v>
      </c>
      <c r="B2072" s="48" t="s">
        <v>6404</v>
      </c>
    </row>
    <row r="2073" spans="1:2" ht="13" x14ac:dyDescent="0.3">
      <c r="A2073" s="49" t="s">
        <v>6405</v>
      </c>
      <c r="B2073" s="50" t="s">
        <v>6406</v>
      </c>
    </row>
    <row r="2074" spans="1:2" ht="13" x14ac:dyDescent="0.3">
      <c r="A2074" s="47" t="s">
        <v>6407</v>
      </c>
      <c r="B2074" s="48" t="s">
        <v>6408</v>
      </c>
    </row>
    <row r="2075" spans="1:2" ht="13" x14ac:dyDescent="0.3">
      <c r="A2075" s="49" t="s">
        <v>6409</v>
      </c>
      <c r="B2075" s="50" t="s">
        <v>6410</v>
      </c>
    </row>
    <row r="2076" spans="1:2" ht="13" x14ac:dyDescent="0.3">
      <c r="A2076" s="47" t="s">
        <v>6411</v>
      </c>
      <c r="B2076" s="48" t="s">
        <v>6412</v>
      </c>
    </row>
    <row r="2077" spans="1:2" ht="13" x14ac:dyDescent="0.3">
      <c r="A2077" s="49" t="s">
        <v>6413</v>
      </c>
      <c r="B2077" s="50" t="s">
        <v>6414</v>
      </c>
    </row>
    <row r="2078" spans="1:2" ht="13" x14ac:dyDescent="0.3">
      <c r="A2078" s="47" t="s">
        <v>6415</v>
      </c>
      <c r="B2078" s="48" t="s">
        <v>6416</v>
      </c>
    </row>
    <row r="2079" spans="1:2" ht="13" x14ac:dyDescent="0.3">
      <c r="A2079" s="49" t="s">
        <v>6417</v>
      </c>
      <c r="B2079" s="50" t="s">
        <v>6418</v>
      </c>
    </row>
    <row r="2080" spans="1:2" ht="13" x14ac:dyDescent="0.3">
      <c r="A2080" s="47" t="s">
        <v>6419</v>
      </c>
      <c r="B2080" s="48" t="s">
        <v>6420</v>
      </c>
    </row>
    <row r="2081" spans="1:2" ht="13" x14ac:dyDescent="0.3">
      <c r="A2081" s="49" t="s">
        <v>6421</v>
      </c>
      <c r="B2081" s="50" t="s">
        <v>6422</v>
      </c>
    </row>
    <row r="2082" spans="1:2" ht="13" x14ac:dyDescent="0.3">
      <c r="A2082" s="47" t="s">
        <v>6423</v>
      </c>
      <c r="B2082" s="48" t="s">
        <v>6424</v>
      </c>
    </row>
    <row r="2083" spans="1:2" ht="13" x14ac:dyDescent="0.3">
      <c r="A2083" s="49" t="s">
        <v>6425</v>
      </c>
      <c r="B2083" s="50" t="s">
        <v>6426</v>
      </c>
    </row>
    <row r="2084" spans="1:2" ht="13" x14ac:dyDescent="0.3">
      <c r="A2084" s="47" t="s">
        <v>6427</v>
      </c>
      <c r="B2084" s="48" t="s">
        <v>6428</v>
      </c>
    </row>
    <row r="2085" spans="1:2" ht="13" x14ac:dyDescent="0.3">
      <c r="A2085" s="49" t="s">
        <v>6429</v>
      </c>
      <c r="B2085" s="50" t="s">
        <v>6430</v>
      </c>
    </row>
    <row r="2086" spans="1:2" ht="13" x14ac:dyDescent="0.3">
      <c r="A2086" s="47" t="s">
        <v>6431</v>
      </c>
      <c r="B2086" s="48" t="s">
        <v>6432</v>
      </c>
    </row>
    <row r="2087" spans="1:2" ht="13" x14ac:dyDescent="0.3">
      <c r="A2087" s="49" t="s">
        <v>6433</v>
      </c>
      <c r="B2087" s="50" t="s">
        <v>6434</v>
      </c>
    </row>
    <row r="2088" spans="1:2" ht="13" x14ac:dyDescent="0.3">
      <c r="A2088" s="47" t="s">
        <v>6435</v>
      </c>
      <c r="B2088" s="48" t="s">
        <v>6436</v>
      </c>
    </row>
    <row r="2089" spans="1:2" ht="13" x14ac:dyDescent="0.3">
      <c r="A2089" s="49" t="s">
        <v>6437</v>
      </c>
      <c r="B2089" s="50" t="s">
        <v>6438</v>
      </c>
    </row>
    <row r="2090" spans="1:2" ht="13" x14ac:dyDescent="0.3">
      <c r="A2090" s="47" t="s">
        <v>6439</v>
      </c>
      <c r="B2090" s="48" t="s">
        <v>6440</v>
      </c>
    </row>
    <row r="2091" spans="1:2" ht="13" x14ac:dyDescent="0.3">
      <c r="A2091" s="49" t="s">
        <v>6441</v>
      </c>
      <c r="B2091" s="50" t="s">
        <v>6442</v>
      </c>
    </row>
    <row r="2092" spans="1:2" ht="13" x14ac:dyDescent="0.3">
      <c r="A2092" s="47" t="s">
        <v>6443</v>
      </c>
      <c r="B2092" s="48" t="s">
        <v>6444</v>
      </c>
    </row>
    <row r="2093" spans="1:2" ht="13" x14ac:dyDescent="0.3">
      <c r="A2093" s="49" t="s">
        <v>6445</v>
      </c>
      <c r="B2093" s="50" t="s">
        <v>6446</v>
      </c>
    </row>
    <row r="2094" spans="1:2" ht="13" x14ac:dyDescent="0.3">
      <c r="A2094" s="47" t="s">
        <v>6447</v>
      </c>
      <c r="B2094" s="48" t="s">
        <v>6448</v>
      </c>
    </row>
    <row r="2095" spans="1:2" ht="13" x14ac:dyDescent="0.3">
      <c r="A2095" s="49" t="s">
        <v>6449</v>
      </c>
      <c r="B2095" s="50" t="s">
        <v>6450</v>
      </c>
    </row>
    <row r="2096" spans="1:2" ht="13" x14ac:dyDescent="0.3">
      <c r="A2096" s="47" t="s">
        <v>6451</v>
      </c>
      <c r="B2096" s="48" t="s">
        <v>6452</v>
      </c>
    </row>
    <row r="2097" spans="1:2" ht="13" x14ac:dyDescent="0.3">
      <c r="A2097" s="49" t="s">
        <v>6453</v>
      </c>
      <c r="B2097" s="50" t="s">
        <v>6454</v>
      </c>
    </row>
    <row r="2098" spans="1:2" ht="13" x14ac:dyDescent="0.3">
      <c r="A2098" s="47" t="s">
        <v>6455</v>
      </c>
      <c r="B2098" s="48" t="s">
        <v>6456</v>
      </c>
    </row>
    <row r="2099" spans="1:2" ht="13" x14ac:dyDescent="0.3">
      <c r="A2099" s="49" t="s">
        <v>6457</v>
      </c>
      <c r="B2099" s="50" t="s">
        <v>6458</v>
      </c>
    </row>
    <row r="2100" spans="1:2" ht="13" x14ac:dyDescent="0.3">
      <c r="A2100" s="47" t="s">
        <v>6459</v>
      </c>
      <c r="B2100" s="48" t="s">
        <v>6460</v>
      </c>
    </row>
    <row r="2101" spans="1:2" ht="13" x14ac:dyDescent="0.3">
      <c r="A2101" s="49" t="s">
        <v>6461</v>
      </c>
      <c r="B2101" s="50" t="s">
        <v>6462</v>
      </c>
    </row>
    <row r="2102" spans="1:2" ht="13" x14ac:dyDescent="0.3">
      <c r="A2102" s="47" t="s">
        <v>6463</v>
      </c>
      <c r="B2102" s="48" t="s">
        <v>6464</v>
      </c>
    </row>
    <row r="2103" spans="1:2" ht="13" x14ac:dyDescent="0.3">
      <c r="A2103" s="49" t="s">
        <v>6465</v>
      </c>
      <c r="B2103" s="50" t="s">
        <v>6466</v>
      </c>
    </row>
    <row r="2104" spans="1:2" ht="13" x14ac:dyDescent="0.3">
      <c r="A2104" s="47" t="s">
        <v>6467</v>
      </c>
      <c r="B2104" s="48" t="s">
        <v>6468</v>
      </c>
    </row>
    <row r="2105" spans="1:2" ht="13" x14ac:dyDescent="0.3">
      <c r="A2105" s="49" t="s">
        <v>6469</v>
      </c>
      <c r="B2105" s="50" t="s">
        <v>6470</v>
      </c>
    </row>
    <row r="2106" spans="1:2" ht="13" x14ac:dyDescent="0.3">
      <c r="A2106" s="47" t="s">
        <v>6471</v>
      </c>
      <c r="B2106" s="48" t="s">
        <v>6472</v>
      </c>
    </row>
    <row r="2107" spans="1:2" ht="13" x14ac:dyDescent="0.3">
      <c r="A2107" s="49" t="s">
        <v>6473</v>
      </c>
      <c r="B2107" s="50" t="s">
        <v>6474</v>
      </c>
    </row>
    <row r="2108" spans="1:2" ht="13" x14ac:dyDescent="0.3">
      <c r="A2108" s="47" t="s">
        <v>6475</v>
      </c>
      <c r="B2108" s="48" t="s">
        <v>6476</v>
      </c>
    </row>
    <row r="2109" spans="1:2" ht="13" x14ac:dyDescent="0.3">
      <c r="A2109" s="49" t="s">
        <v>6477</v>
      </c>
      <c r="B2109" s="50" t="s">
        <v>6478</v>
      </c>
    </row>
    <row r="2110" spans="1:2" ht="13" x14ac:dyDescent="0.3">
      <c r="A2110" s="47" t="s">
        <v>6479</v>
      </c>
      <c r="B2110" s="48" t="s">
        <v>6480</v>
      </c>
    </row>
    <row r="2111" spans="1:2" ht="13" x14ac:dyDescent="0.3">
      <c r="A2111" s="49" t="s">
        <v>6481</v>
      </c>
      <c r="B2111" s="50" t="s">
        <v>6482</v>
      </c>
    </row>
    <row r="2112" spans="1:2" ht="13" x14ac:dyDescent="0.3">
      <c r="A2112" s="47" t="s">
        <v>6483</v>
      </c>
      <c r="B2112" s="48" t="s">
        <v>6484</v>
      </c>
    </row>
    <row r="2113" spans="1:2" ht="13" x14ac:dyDescent="0.3">
      <c r="A2113" s="49" t="s">
        <v>6485</v>
      </c>
      <c r="B2113" s="50" t="s">
        <v>6486</v>
      </c>
    </row>
    <row r="2114" spans="1:2" ht="13" x14ac:dyDescent="0.3">
      <c r="A2114" s="47" t="s">
        <v>6487</v>
      </c>
      <c r="B2114" s="48" t="s">
        <v>6488</v>
      </c>
    </row>
    <row r="2115" spans="1:2" ht="13" x14ac:dyDescent="0.3">
      <c r="A2115" s="49" t="s">
        <v>6489</v>
      </c>
      <c r="B2115" s="50" t="s">
        <v>6490</v>
      </c>
    </row>
    <row r="2116" spans="1:2" ht="13" x14ac:dyDescent="0.3">
      <c r="A2116" s="47" t="s">
        <v>6491</v>
      </c>
      <c r="B2116" s="48" t="s">
        <v>6492</v>
      </c>
    </row>
    <row r="2117" spans="1:2" ht="13" x14ac:dyDescent="0.3">
      <c r="A2117" s="49" t="s">
        <v>6493</v>
      </c>
      <c r="B2117" s="50" t="s">
        <v>6494</v>
      </c>
    </row>
    <row r="2118" spans="1:2" ht="13" x14ac:dyDescent="0.3">
      <c r="A2118" s="47" t="s">
        <v>6495</v>
      </c>
      <c r="B2118" s="48" t="s">
        <v>6496</v>
      </c>
    </row>
    <row r="2119" spans="1:2" ht="13" x14ac:dyDescent="0.3">
      <c r="A2119" s="49" t="s">
        <v>6497</v>
      </c>
      <c r="B2119" s="50" t="s">
        <v>6498</v>
      </c>
    </row>
    <row r="2120" spans="1:2" ht="13" x14ac:dyDescent="0.3">
      <c r="A2120" s="47" t="s">
        <v>6499</v>
      </c>
      <c r="B2120" s="48" t="s">
        <v>6500</v>
      </c>
    </row>
    <row r="2121" spans="1:2" ht="13" x14ac:dyDescent="0.3">
      <c r="A2121" s="49" t="s">
        <v>6501</v>
      </c>
      <c r="B2121" s="50" t="s">
        <v>6502</v>
      </c>
    </row>
    <row r="2122" spans="1:2" ht="13" x14ac:dyDescent="0.3">
      <c r="A2122" s="47" t="s">
        <v>6503</v>
      </c>
      <c r="B2122" s="48" t="s">
        <v>6504</v>
      </c>
    </row>
    <row r="2123" spans="1:2" ht="13" x14ac:dyDescent="0.3">
      <c r="A2123" s="49" t="s">
        <v>6505</v>
      </c>
      <c r="B2123" s="50" t="s">
        <v>6506</v>
      </c>
    </row>
    <row r="2124" spans="1:2" ht="13" x14ac:dyDescent="0.3">
      <c r="A2124" s="47" t="s">
        <v>6507</v>
      </c>
      <c r="B2124" s="48" t="s">
        <v>6508</v>
      </c>
    </row>
    <row r="2125" spans="1:2" ht="13" x14ac:dyDescent="0.3">
      <c r="A2125" s="49" t="s">
        <v>6509</v>
      </c>
      <c r="B2125" s="50" t="s">
        <v>6510</v>
      </c>
    </row>
    <row r="2126" spans="1:2" ht="13" x14ac:dyDescent="0.3">
      <c r="A2126" s="47" t="s">
        <v>6511</v>
      </c>
      <c r="B2126" s="48" t="s">
        <v>6512</v>
      </c>
    </row>
    <row r="2127" spans="1:2" ht="13" x14ac:dyDescent="0.3">
      <c r="A2127" s="49" t="s">
        <v>6513</v>
      </c>
      <c r="B2127" s="50" t="s">
        <v>6514</v>
      </c>
    </row>
    <row r="2128" spans="1:2" ht="13" x14ac:dyDescent="0.3">
      <c r="A2128" s="47" t="s">
        <v>6515</v>
      </c>
      <c r="B2128" s="48" t="s">
        <v>6516</v>
      </c>
    </row>
    <row r="2129" spans="1:2" ht="13" x14ac:dyDescent="0.3">
      <c r="A2129" s="49" t="s">
        <v>6517</v>
      </c>
      <c r="B2129" s="50" t="s">
        <v>6518</v>
      </c>
    </row>
    <row r="2130" spans="1:2" ht="13" x14ac:dyDescent="0.3">
      <c r="A2130" s="47" t="s">
        <v>6519</v>
      </c>
      <c r="B2130" s="48" t="s">
        <v>6520</v>
      </c>
    </row>
    <row r="2131" spans="1:2" ht="13" x14ac:dyDescent="0.3">
      <c r="A2131" s="49" t="s">
        <v>6521</v>
      </c>
      <c r="B2131" s="50" t="s">
        <v>6522</v>
      </c>
    </row>
    <row r="2132" spans="1:2" ht="13" x14ac:dyDescent="0.3">
      <c r="A2132" s="47" t="s">
        <v>6523</v>
      </c>
      <c r="B2132" s="48" t="s">
        <v>6524</v>
      </c>
    </row>
    <row r="2133" spans="1:2" ht="13" x14ac:dyDescent="0.3">
      <c r="A2133" s="49" t="s">
        <v>6525</v>
      </c>
      <c r="B2133" s="50" t="s">
        <v>6526</v>
      </c>
    </row>
    <row r="2134" spans="1:2" ht="13" x14ac:dyDescent="0.3">
      <c r="A2134" s="47" t="s">
        <v>6527</v>
      </c>
      <c r="B2134" s="48" t="s">
        <v>6528</v>
      </c>
    </row>
    <row r="2135" spans="1:2" ht="13" x14ac:dyDescent="0.3">
      <c r="A2135" s="49" t="s">
        <v>6529</v>
      </c>
      <c r="B2135" s="50" t="s">
        <v>6530</v>
      </c>
    </row>
    <row r="2136" spans="1:2" ht="13" x14ac:dyDescent="0.3">
      <c r="A2136" s="47" t="s">
        <v>6531</v>
      </c>
      <c r="B2136" s="48" t="s">
        <v>6532</v>
      </c>
    </row>
    <row r="2137" spans="1:2" ht="13" x14ac:dyDescent="0.3">
      <c r="A2137" s="49" t="s">
        <v>6533</v>
      </c>
      <c r="B2137" s="50" t="s">
        <v>6534</v>
      </c>
    </row>
    <row r="2138" spans="1:2" ht="13" x14ac:dyDescent="0.3">
      <c r="A2138" s="47" t="s">
        <v>6535</v>
      </c>
      <c r="B2138" s="48" t="s">
        <v>6536</v>
      </c>
    </row>
    <row r="2139" spans="1:2" ht="13" x14ac:dyDescent="0.3">
      <c r="A2139" s="49" t="s">
        <v>6537</v>
      </c>
      <c r="B2139" s="50" t="s">
        <v>6538</v>
      </c>
    </row>
    <row r="2140" spans="1:2" ht="13" x14ac:dyDescent="0.3">
      <c r="A2140" s="47" t="s">
        <v>6539</v>
      </c>
      <c r="B2140" s="48" t="s">
        <v>6540</v>
      </c>
    </row>
    <row r="2141" spans="1:2" ht="13" x14ac:dyDescent="0.3">
      <c r="A2141" s="49" t="s">
        <v>6541</v>
      </c>
      <c r="B2141" s="50" t="s">
        <v>6542</v>
      </c>
    </row>
    <row r="2142" spans="1:2" ht="13" x14ac:dyDescent="0.3">
      <c r="A2142" s="47" t="s">
        <v>6543</v>
      </c>
      <c r="B2142" s="48" t="s">
        <v>6544</v>
      </c>
    </row>
    <row r="2143" spans="1:2" ht="13" x14ac:dyDescent="0.3">
      <c r="A2143" s="49" t="s">
        <v>6545</v>
      </c>
      <c r="B2143" s="50" t="s">
        <v>6546</v>
      </c>
    </row>
    <row r="2144" spans="1:2" ht="13" x14ac:dyDescent="0.3">
      <c r="A2144" s="47" t="s">
        <v>6547</v>
      </c>
      <c r="B2144" s="48" t="s">
        <v>6548</v>
      </c>
    </row>
    <row r="2145" spans="1:2" ht="13" x14ac:dyDescent="0.3">
      <c r="A2145" s="49" t="s">
        <v>6549</v>
      </c>
      <c r="B2145" s="50" t="s">
        <v>6550</v>
      </c>
    </row>
    <row r="2146" spans="1:2" ht="13" x14ac:dyDescent="0.3">
      <c r="A2146" s="47" t="s">
        <v>6551</v>
      </c>
      <c r="B2146" s="48" t="s">
        <v>6552</v>
      </c>
    </row>
    <row r="2147" spans="1:2" ht="13" x14ac:dyDescent="0.3">
      <c r="A2147" s="49" t="s">
        <v>6553</v>
      </c>
      <c r="B2147" s="50" t="s">
        <v>6554</v>
      </c>
    </row>
    <row r="2148" spans="1:2" ht="13" x14ac:dyDescent="0.3">
      <c r="A2148" s="47" t="s">
        <v>6555</v>
      </c>
      <c r="B2148" s="48" t="s">
        <v>6556</v>
      </c>
    </row>
    <row r="2149" spans="1:2" ht="13" x14ac:dyDescent="0.3">
      <c r="A2149" s="49" t="s">
        <v>6557</v>
      </c>
      <c r="B2149" s="50" t="s">
        <v>6558</v>
      </c>
    </row>
    <row r="2150" spans="1:2" ht="13" x14ac:dyDescent="0.3">
      <c r="A2150" s="47" t="s">
        <v>6559</v>
      </c>
      <c r="B2150" s="48" t="s">
        <v>6560</v>
      </c>
    </row>
    <row r="2151" spans="1:2" ht="13" x14ac:dyDescent="0.3">
      <c r="A2151" s="49" t="s">
        <v>6561</v>
      </c>
      <c r="B2151" s="50" t="s">
        <v>6562</v>
      </c>
    </row>
    <row r="2152" spans="1:2" ht="13" x14ac:dyDescent="0.3">
      <c r="A2152" s="47" t="s">
        <v>6563</v>
      </c>
      <c r="B2152" s="48" t="s">
        <v>6564</v>
      </c>
    </row>
    <row r="2153" spans="1:2" ht="13" x14ac:dyDescent="0.3">
      <c r="A2153" s="49" t="s">
        <v>6565</v>
      </c>
      <c r="B2153" s="50" t="s">
        <v>6566</v>
      </c>
    </row>
    <row r="2154" spans="1:2" ht="13" x14ac:dyDescent="0.3">
      <c r="A2154" s="47" t="s">
        <v>6567</v>
      </c>
      <c r="B2154" s="48" t="s">
        <v>6568</v>
      </c>
    </row>
    <row r="2155" spans="1:2" ht="13" x14ac:dyDescent="0.3">
      <c r="A2155" s="49" t="s">
        <v>6569</v>
      </c>
      <c r="B2155" s="50" t="s">
        <v>6570</v>
      </c>
    </row>
    <row r="2156" spans="1:2" ht="13" x14ac:dyDescent="0.3">
      <c r="A2156" s="47" t="s">
        <v>6571</v>
      </c>
      <c r="B2156" s="48" t="s">
        <v>6572</v>
      </c>
    </row>
    <row r="2157" spans="1:2" ht="13" x14ac:dyDescent="0.3">
      <c r="A2157" s="49" t="s">
        <v>6573</v>
      </c>
      <c r="B2157" s="50" t="s">
        <v>6574</v>
      </c>
    </row>
    <row r="2158" spans="1:2" ht="13" x14ac:dyDescent="0.3">
      <c r="A2158" s="47" t="s">
        <v>6575</v>
      </c>
      <c r="B2158" s="48" t="s">
        <v>6576</v>
      </c>
    </row>
    <row r="2159" spans="1:2" ht="13" x14ac:dyDescent="0.3">
      <c r="A2159" s="49" t="s">
        <v>6577</v>
      </c>
      <c r="B2159" s="50" t="s">
        <v>6578</v>
      </c>
    </row>
    <row r="2160" spans="1:2" ht="13" x14ac:dyDescent="0.3">
      <c r="A2160" s="47" t="s">
        <v>6579</v>
      </c>
      <c r="B2160" s="48" t="s">
        <v>6580</v>
      </c>
    </row>
    <row r="2161" spans="1:2" ht="13" x14ac:dyDescent="0.3">
      <c r="A2161" s="49" t="s">
        <v>6581</v>
      </c>
      <c r="B2161" s="50" t="s">
        <v>6582</v>
      </c>
    </row>
    <row r="2162" spans="1:2" ht="13" x14ac:dyDescent="0.3">
      <c r="A2162" s="47" t="s">
        <v>6583</v>
      </c>
      <c r="B2162" s="48" t="s">
        <v>6584</v>
      </c>
    </row>
    <row r="2163" spans="1:2" ht="13" x14ac:dyDescent="0.3">
      <c r="A2163" s="49" t="s">
        <v>6585</v>
      </c>
      <c r="B2163" s="50" t="s">
        <v>6586</v>
      </c>
    </row>
    <row r="2164" spans="1:2" ht="13" x14ac:dyDescent="0.3">
      <c r="A2164" s="47" t="s">
        <v>6587</v>
      </c>
      <c r="B2164" s="48" t="s">
        <v>6588</v>
      </c>
    </row>
    <row r="2165" spans="1:2" ht="13" x14ac:dyDescent="0.3">
      <c r="A2165" s="49" t="s">
        <v>6589</v>
      </c>
      <c r="B2165" s="50" t="s">
        <v>6590</v>
      </c>
    </row>
    <row r="2166" spans="1:2" ht="13" x14ac:dyDescent="0.3">
      <c r="A2166" s="47" t="s">
        <v>6591</v>
      </c>
      <c r="B2166" s="48" t="s">
        <v>6592</v>
      </c>
    </row>
    <row r="2167" spans="1:2" ht="13" x14ac:dyDescent="0.3">
      <c r="A2167" s="49" t="s">
        <v>6593</v>
      </c>
      <c r="B2167" s="50" t="s">
        <v>6594</v>
      </c>
    </row>
    <row r="2168" spans="1:2" ht="13" x14ac:dyDescent="0.3">
      <c r="A2168" s="47" t="s">
        <v>6595</v>
      </c>
      <c r="B2168" s="48" t="s">
        <v>6596</v>
      </c>
    </row>
    <row r="2169" spans="1:2" ht="13" x14ac:dyDescent="0.3">
      <c r="A2169" s="49" t="s">
        <v>6597</v>
      </c>
      <c r="B2169" s="50" t="s">
        <v>6598</v>
      </c>
    </row>
    <row r="2170" spans="1:2" ht="13" x14ac:dyDescent="0.3">
      <c r="A2170" s="47" t="s">
        <v>6599</v>
      </c>
      <c r="B2170" s="48" t="s">
        <v>6600</v>
      </c>
    </row>
    <row r="2171" spans="1:2" ht="13" x14ac:dyDescent="0.3">
      <c r="A2171" s="49" t="s">
        <v>6601</v>
      </c>
      <c r="B2171" s="50" t="s">
        <v>6602</v>
      </c>
    </row>
    <row r="2172" spans="1:2" ht="13" x14ac:dyDescent="0.3">
      <c r="A2172" s="47" t="s">
        <v>6603</v>
      </c>
      <c r="B2172" s="48" t="s">
        <v>6604</v>
      </c>
    </row>
    <row r="2173" spans="1:2" ht="13" x14ac:dyDescent="0.3">
      <c r="A2173" s="49" t="s">
        <v>6605</v>
      </c>
      <c r="B2173" s="50" t="s">
        <v>6606</v>
      </c>
    </row>
    <row r="2174" spans="1:2" ht="13" x14ac:dyDescent="0.3">
      <c r="A2174" s="47" t="s">
        <v>6607</v>
      </c>
      <c r="B2174" s="48" t="s">
        <v>6608</v>
      </c>
    </row>
    <row r="2175" spans="1:2" ht="13" x14ac:dyDescent="0.3">
      <c r="A2175" s="49" t="s">
        <v>6609</v>
      </c>
      <c r="B2175" s="50" t="s">
        <v>6610</v>
      </c>
    </row>
    <row r="2176" spans="1:2" ht="13" x14ac:dyDescent="0.3">
      <c r="A2176" s="47" t="s">
        <v>6611</v>
      </c>
      <c r="B2176" s="48" t="s">
        <v>6612</v>
      </c>
    </row>
    <row r="2177" spans="1:2" ht="13" x14ac:dyDescent="0.3">
      <c r="A2177" s="49" t="s">
        <v>6613</v>
      </c>
      <c r="B2177" s="50" t="s">
        <v>6614</v>
      </c>
    </row>
    <row r="2178" spans="1:2" ht="13" x14ac:dyDescent="0.3">
      <c r="A2178" s="47" t="s">
        <v>6615</v>
      </c>
      <c r="B2178" s="48" t="s">
        <v>6616</v>
      </c>
    </row>
    <row r="2179" spans="1:2" ht="13" x14ac:dyDescent="0.3">
      <c r="A2179" s="49" t="s">
        <v>6617</v>
      </c>
      <c r="B2179" s="50" t="s">
        <v>6618</v>
      </c>
    </row>
    <row r="2180" spans="1:2" ht="13" x14ac:dyDescent="0.3">
      <c r="A2180" s="47" t="s">
        <v>6619</v>
      </c>
      <c r="B2180" s="48" t="s">
        <v>6620</v>
      </c>
    </row>
    <row r="2181" spans="1:2" ht="13" x14ac:dyDescent="0.3">
      <c r="A2181" s="49" t="s">
        <v>6621</v>
      </c>
      <c r="B2181" s="50" t="s">
        <v>6622</v>
      </c>
    </row>
    <row r="2182" spans="1:2" ht="13" x14ac:dyDescent="0.3">
      <c r="A2182" s="47" t="s">
        <v>6623</v>
      </c>
      <c r="B2182" s="48" t="s">
        <v>6624</v>
      </c>
    </row>
    <row r="2183" spans="1:2" ht="13" x14ac:dyDescent="0.3">
      <c r="A2183" s="49" t="s">
        <v>6625</v>
      </c>
      <c r="B2183" s="50" t="s">
        <v>6626</v>
      </c>
    </row>
    <row r="2184" spans="1:2" ht="13" x14ac:dyDescent="0.3">
      <c r="A2184" s="47" t="s">
        <v>6627</v>
      </c>
      <c r="B2184" s="48" t="s">
        <v>6628</v>
      </c>
    </row>
    <row r="2185" spans="1:2" ht="13" x14ac:dyDescent="0.3">
      <c r="A2185" s="49" t="s">
        <v>6629</v>
      </c>
      <c r="B2185" s="50" t="s">
        <v>6630</v>
      </c>
    </row>
    <row r="2186" spans="1:2" ht="13" x14ac:dyDescent="0.3">
      <c r="A2186" s="47" t="s">
        <v>6631</v>
      </c>
      <c r="B2186" s="48" t="s">
        <v>6632</v>
      </c>
    </row>
    <row r="2187" spans="1:2" ht="13" x14ac:dyDescent="0.3">
      <c r="A2187" s="49" t="s">
        <v>6633</v>
      </c>
      <c r="B2187" s="50" t="s">
        <v>6634</v>
      </c>
    </row>
    <row r="2188" spans="1:2" ht="13" x14ac:dyDescent="0.3">
      <c r="A2188" s="47" t="s">
        <v>6635</v>
      </c>
      <c r="B2188" s="48" t="s">
        <v>6636</v>
      </c>
    </row>
    <row r="2189" spans="1:2" ht="13" x14ac:dyDescent="0.3">
      <c r="A2189" s="49" t="s">
        <v>6637</v>
      </c>
      <c r="B2189" s="50" t="s">
        <v>6638</v>
      </c>
    </row>
    <row r="2190" spans="1:2" ht="13" x14ac:dyDescent="0.3">
      <c r="A2190" s="47" t="s">
        <v>6639</v>
      </c>
      <c r="B2190" s="48" t="s">
        <v>6640</v>
      </c>
    </row>
    <row r="2191" spans="1:2" ht="13" x14ac:dyDescent="0.3">
      <c r="A2191" s="49" t="s">
        <v>6641</v>
      </c>
      <c r="B2191" s="50" t="s">
        <v>6642</v>
      </c>
    </row>
    <row r="2192" spans="1:2" ht="13" x14ac:dyDescent="0.3">
      <c r="A2192" s="47" t="s">
        <v>6643</v>
      </c>
      <c r="B2192" s="48" t="s">
        <v>6644</v>
      </c>
    </row>
    <row r="2193" spans="1:2" ht="13" x14ac:dyDescent="0.3">
      <c r="A2193" s="49" t="s">
        <v>6645</v>
      </c>
      <c r="B2193" s="50" t="s">
        <v>6646</v>
      </c>
    </row>
    <row r="2194" spans="1:2" ht="13" x14ac:dyDescent="0.3">
      <c r="A2194" s="47" t="s">
        <v>6647</v>
      </c>
      <c r="B2194" s="48" t="s">
        <v>6648</v>
      </c>
    </row>
    <row r="2195" spans="1:2" ht="13" x14ac:dyDescent="0.3">
      <c r="A2195" s="49" t="s">
        <v>6649</v>
      </c>
      <c r="B2195" s="50" t="s">
        <v>6650</v>
      </c>
    </row>
    <row r="2196" spans="1:2" ht="13" x14ac:dyDescent="0.3">
      <c r="A2196" s="47" t="s">
        <v>6651</v>
      </c>
      <c r="B2196" s="48" t="s">
        <v>6652</v>
      </c>
    </row>
    <row r="2197" spans="1:2" ht="13" x14ac:dyDescent="0.3">
      <c r="A2197" s="49" t="s">
        <v>6653</v>
      </c>
      <c r="B2197" s="50" t="s">
        <v>6654</v>
      </c>
    </row>
    <row r="2198" spans="1:2" ht="13" x14ac:dyDescent="0.3">
      <c r="A2198" s="47" t="s">
        <v>6655</v>
      </c>
      <c r="B2198" s="48" t="s">
        <v>6656</v>
      </c>
    </row>
    <row r="2199" spans="1:2" ht="13" x14ac:dyDescent="0.3">
      <c r="A2199" s="49" t="s">
        <v>6657</v>
      </c>
      <c r="B2199" s="50" t="s">
        <v>6658</v>
      </c>
    </row>
    <row r="2200" spans="1:2" ht="13" x14ac:dyDescent="0.3">
      <c r="A2200" s="47" t="s">
        <v>6659</v>
      </c>
      <c r="B2200" s="48" t="s">
        <v>6660</v>
      </c>
    </row>
    <row r="2201" spans="1:2" ht="13" x14ac:dyDescent="0.3">
      <c r="A2201" s="49" t="s">
        <v>6661</v>
      </c>
      <c r="B2201" s="50" t="s">
        <v>6662</v>
      </c>
    </row>
    <row r="2202" spans="1:2" ht="13" x14ac:dyDescent="0.3">
      <c r="A2202" s="47" t="s">
        <v>6663</v>
      </c>
      <c r="B2202" s="48" t="s">
        <v>6664</v>
      </c>
    </row>
    <row r="2203" spans="1:2" ht="13" x14ac:dyDescent="0.3">
      <c r="A2203" s="49" t="s">
        <v>6665</v>
      </c>
      <c r="B2203" s="50" t="s">
        <v>6666</v>
      </c>
    </row>
    <row r="2204" spans="1:2" ht="13" x14ac:dyDescent="0.3">
      <c r="A2204" s="47" t="s">
        <v>6667</v>
      </c>
      <c r="B2204" s="48" t="s">
        <v>6668</v>
      </c>
    </row>
    <row r="2205" spans="1:2" ht="13" x14ac:dyDescent="0.3">
      <c r="A2205" s="49" t="s">
        <v>6669</v>
      </c>
      <c r="B2205" s="50" t="s">
        <v>6670</v>
      </c>
    </row>
    <row r="2206" spans="1:2" ht="13" x14ac:dyDescent="0.3">
      <c r="A2206" s="47" t="s">
        <v>6671</v>
      </c>
      <c r="B2206" s="48" t="s">
        <v>6672</v>
      </c>
    </row>
    <row r="2207" spans="1:2" ht="13" x14ac:dyDescent="0.3">
      <c r="A2207" s="49" t="s">
        <v>6673</v>
      </c>
      <c r="B2207" s="50" t="s">
        <v>6674</v>
      </c>
    </row>
    <row r="2208" spans="1:2" ht="13" x14ac:dyDescent="0.3">
      <c r="A2208" s="47" t="s">
        <v>6675</v>
      </c>
      <c r="B2208" s="48" t="s">
        <v>6676</v>
      </c>
    </row>
    <row r="2209" spans="1:2" ht="13" x14ac:dyDescent="0.3">
      <c r="A2209" s="49" t="s">
        <v>6677</v>
      </c>
      <c r="B2209" s="50" t="s">
        <v>6678</v>
      </c>
    </row>
    <row r="2210" spans="1:2" ht="13" x14ac:dyDescent="0.3">
      <c r="A2210" s="47" t="s">
        <v>6679</v>
      </c>
      <c r="B2210" s="48" t="s">
        <v>6680</v>
      </c>
    </row>
    <row r="2211" spans="1:2" ht="13" x14ac:dyDescent="0.3">
      <c r="A2211" s="49" t="s">
        <v>6681</v>
      </c>
      <c r="B2211" s="50" t="s">
        <v>6682</v>
      </c>
    </row>
    <row r="2212" spans="1:2" ht="13" x14ac:dyDescent="0.3">
      <c r="A2212" s="47" t="s">
        <v>6683</v>
      </c>
      <c r="B2212" s="48" t="s">
        <v>6684</v>
      </c>
    </row>
    <row r="2213" spans="1:2" ht="13" x14ac:dyDescent="0.3">
      <c r="A2213" s="49" t="s">
        <v>6685</v>
      </c>
      <c r="B2213" s="50" t="s">
        <v>6686</v>
      </c>
    </row>
    <row r="2214" spans="1:2" ht="13" x14ac:dyDescent="0.3">
      <c r="A2214" s="47" t="s">
        <v>6687</v>
      </c>
      <c r="B2214" s="48" t="s">
        <v>6688</v>
      </c>
    </row>
    <row r="2215" spans="1:2" ht="13" x14ac:dyDescent="0.3">
      <c r="A2215" s="49" t="s">
        <v>6689</v>
      </c>
      <c r="B2215" s="50" t="s">
        <v>6690</v>
      </c>
    </row>
    <row r="2216" spans="1:2" ht="13" x14ac:dyDescent="0.3">
      <c r="A2216" s="47" t="s">
        <v>6691</v>
      </c>
      <c r="B2216" s="48" t="s">
        <v>6692</v>
      </c>
    </row>
    <row r="2217" spans="1:2" ht="13" x14ac:dyDescent="0.3">
      <c r="A2217" s="49" t="s">
        <v>6693</v>
      </c>
      <c r="B2217" s="50" t="s">
        <v>6694</v>
      </c>
    </row>
    <row r="2218" spans="1:2" ht="13" x14ac:dyDescent="0.3">
      <c r="A2218" s="47" t="s">
        <v>6695</v>
      </c>
      <c r="B2218" s="48" t="s">
        <v>6696</v>
      </c>
    </row>
    <row r="2219" spans="1:2" ht="13" x14ac:dyDescent="0.3">
      <c r="A2219" s="49" t="s">
        <v>6697</v>
      </c>
      <c r="B2219" s="50" t="s">
        <v>6698</v>
      </c>
    </row>
    <row r="2220" spans="1:2" ht="13" x14ac:dyDescent="0.3">
      <c r="A2220" s="47" t="s">
        <v>6699</v>
      </c>
      <c r="B2220" s="48" t="s">
        <v>6700</v>
      </c>
    </row>
    <row r="2221" spans="1:2" ht="13" x14ac:dyDescent="0.3">
      <c r="A2221" s="49" t="s">
        <v>6701</v>
      </c>
      <c r="B2221" s="50" t="s">
        <v>6702</v>
      </c>
    </row>
    <row r="2222" spans="1:2" ht="13" x14ac:dyDescent="0.3">
      <c r="A2222" s="47" t="s">
        <v>6703</v>
      </c>
      <c r="B2222" s="48" t="s">
        <v>6704</v>
      </c>
    </row>
    <row r="2223" spans="1:2" ht="13" x14ac:dyDescent="0.3">
      <c r="A2223" s="49" t="s">
        <v>6705</v>
      </c>
      <c r="B2223" s="50" t="s">
        <v>6706</v>
      </c>
    </row>
    <row r="2224" spans="1:2" ht="13" x14ac:dyDescent="0.3">
      <c r="A2224" s="47" t="s">
        <v>6707</v>
      </c>
      <c r="B2224" s="48" t="s">
        <v>6708</v>
      </c>
    </row>
    <row r="2225" spans="1:2" ht="13" x14ac:dyDescent="0.3">
      <c r="A2225" s="49" t="s">
        <v>6709</v>
      </c>
      <c r="B2225" s="50" t="s">
        <v>6710</v>
      </c>
    </row>
    <row r="2226" spans="1:2" ht="13" x14ac:dyDescent="0.3">
      <c r="A2226" s="47" t="s">
        <v>6711</v>
      </c>
      <c r="B2226" s="48" t="s">
        <v>6712</v>
      </c>
    </row>
    <row r="2227" spans="1:2" ht="13" x14ac:dyDescent="0.3">
      <c r="A2227" s="49" t="s">
        <v>6713</v>
      </c>
      <c r="B2227" s="50" t="s">
        <v>6714</v>
      </c>
    </row>
    <row r="2228" spans="1:2" ht="13" x14ac:dyDescent="0.3">
      <c r="A2228" s="47" t="s">
        <v>6715</v>
      </c>
      <c r="B2228" s="48" t="s">
        <v>6716</v>
      </c>
    </row>
    <row r="2229" spans="1:2" ht="13" x14ac:dyDescent="0.3">
      <c r="A2229" s="49" t="s">
        <v>6717</v>
      </c>
      <c r="B2229" s="50" t="s">
        <v>6718</v>
      </c>
    </row>
    <row r="2230" spans="1:2" ht="13" x14ac:dyDescent="0.3">
      <c r="A2230" s="47" t="s">
        <v>6719</v>
      </c>
      <c r="B2230" s="48" t="s">
        <v>6720</v>
      </c>
    </row>
    <row r="2231" spans="1:2" ht="13" x14ac:dyDescent="0.3">
      <c r="A2231" s="49" t="s">
        <v>6721</v>
      </c>
      <c r="B2231" s="50" t="s">
        <v>6722</v>
      </c>
    </row>
    <row r="2232" spans="1:2" ht="13" x14ac:dyDescent="0.3">
      <c r="A2232" s="47" t="s">
        <v>6723</v>
      </c>
      <c r="B2232" s="48" t="s">
        <v>6724</v>
      </c>
    </row>
    <row r="2233" spans="1:2" ht="13" x14ac:dyDescent="0.3">
      <c r="A2233" s="49" t="s">
        <v>6725</v>
      </c>
      <c r="B2233" s="50" t="s">
        <v>6726</v>
      </c>
    </row>
    <row r="2234" spans="1:2" ht="13" x14ac:dyDescent="0.3">
      <c r="A2234" s="47" t="s">
        <v>6727</v>
      </c>
      <c r="B2234" s="48" t="s">
        <v>6728</v>
      </c>
    </row>
    <row r="2235" spans="1:2" ht="13" x14ac:dyDescent="0.3">
      <c r="A2235" s="49" t="s">
        <v>6729</v>
      </c>
      <c r="B2235" s="50" t="s">
        <v>6730</v>
      </c>
    </row>
    <row r="2236" spans="1:2" ht="13" x14ac:dyDescent="0.3">
      <c r="A2236" s="47" t="s">
        <v>6731</v>
      </c>
      <c r="B2236" s="48" t="s">
        <v>6732</v>
      </c>
    </row>
    <row r="2237" spans="1:2" ht="13" x14ac:dyDescent="0.3">
      <c r="A2237" s="49" t="s">
        <v>6733</v>
      </c>
      <c r="B2237" s="50" t="s">
        <v>6734</v>
      </c>
    </row>
    <row r="2238" spans="1:2" ht="13" x14ac:dyDescent="0.3">
      <c r="A2238" s="47" t="s">
        <v>6735</v>
      </c>
      <c r="B2238" s="48" t="s">
        <v>6736</v>
      </c>
    </row>
    <row r="2239" spans="1:2" ht="13" x14ac:dyDescent="0.3">
      <c r="A2239" s="49" t="s">
        <v>6737</v>
      </c>
      <c r="B2239" s="50" t="s">
        <v>6738</v>
      </c>
    </row>
    <row r="2240" spans="1:2" ht="13" x14ac:dyDescent="0.3">
      <c r="A2240" s="47" t="s">
        <v>6739</v>
      </c>
      <c r="B2240" s="48" t="s">
        <v>6740</v>
      </c>
    </row>
    <row r="2241" spans="1:2" ht="13" x14ac:dyDescent="0.3">
      <c r="A2241" s="49" t="s">
        <v>6741</v>
      </c>
      <c r="B2241" s="50" t="s">
        <v>6742</v>
      </c>
    </row>
    <row r="2242" spans="1:2" ht="13" x14ac:dyDescent="0.3">
      <c r="A2242" s="47" t="s">
        <v>6743</v>
      </c>
      <c r="B2242" s="48" t="s">
        <v>6744</v>
      </c>
    </row>
    <row r="2243" spans="1:2" ht="13" x14ac:dyDescent="0.3">
      <c r="A2243" s="49" t="s">
        <v>6745</v>
      </c>
      <c r="B2243" s="50" t="s">
        <v>6746</v>
      </c>
    </row>
    <row r="2244" spans="1:2" ht="13" x14ac:dyDescent="0.3">
      <c r="A2244" s="47" t="s">
        <v>6747</v>
      </c>
      <c r="B2244" s="48" t="s">
        <v>6748</v>
      </c>
    </row>
    <row r="2245" spans="1:2" ht="13" x14ac:dyDescent="0.3">
      <c r="A2245" s="49" t="s">
        <v>6749</v>
      </c>
      <c r="B2245" s="50" t="s">
        <v>6750</v>
      </c>
    </row>
    <row r="2246" spans="1:2" ht="13" x14ac:dyDescent="0.3">
      <c r="A2246" s="47" t="s">
        <v>6751</v>
      </c>
      <c r="B2246" s="48" t="s">
        <v>6752</v>
      </c>
    </row>
    <row r="2247" spans="1:2" ht="13" x14ac:dyDescent="0.3">
      <c r="A2247" s="49" t="s">
        <v>6753</v>
      </c>
      <c r="B2247" s="50" t="s">
        <v>6754</v>
      </c>
    </row>
    <row r="2248" spans="1:2" ht="13" x14ac:dyDescent="0.3">
      <c r="A2248" s="47" t="s">
        <v>6755</v>
      </c>
      <c r="B2248" s="48" t="s">
        <v>6756</v>
      </c>
    </row>
    <row r="2249" spans="1:2" ht="13" x14ac:dyDescent="0.3">
      <c r="A2249" s="49" t="s">
        <v>6757</v>
      </c>
      <c r="B2249" s="50" t="s">
        <v>6758</v>
      </c>
    </row>
    <row r="2250" spans="1:2" ht="13" x14ac:dyDescent="0.3">
      <c r="A2250" s="47" t="s">
        <v>6759</v>
      </c>
      <c r="B2250" s="48" t="s">
        <v>6760</v>
      </c>
    </row>
    <row r="2251" spans="1:2" ht="13" x14ac:dyDescent="0.3">
      <c r="A2251" s="49" t="s">
        <v>6761</v>
      </c>
      <c r="B2251" s="50" t="s">
        <v>6762</v>
      </c>
    </row>
    <row r="2252" spans="1:2" ht="13" x14ac:dyDescent="0.3">
      <c r="A2252" s="47" t="s">
        <v>6763</v>
      </c>
      <c r="B2252" s="48" t="s">
        <v>6764</v>
      </c>
    </row>
    <row r="2253" spans="1:2" ht="13" x14ac:dyDescent="0.3">
      <c r="A2253" s="49" t="s">
        <v>6765</v>
      </c>
      <c r="B2253" s="50" t="s">
        <v>6766</v>
      </c>
    </row>
    <row r="2254" spans="1:2" ht="13" x14ac:dyDescent="0.3">
      <c r="A2254" s="47" t="s">
        <v>6767</v>
      </c>
      <c r="B2254" s="48" t="s">
        <v>6768</v>
      </c>
    </row>
    <row r="2255" spans="1:2" ht="13" x14ac:dyDescent="0.3">
      <c r="A2255" s="49" t="s">
        <v>6769</v>
      </c>
      <c r="B2255" s="50" t="s">
        <v>6770</v>
      </c>
    </row>
    <row r="2256" spans="1:2" ht="13" x14ac:dyDescent="0.3">
      <c r="A2256" s="47" t="s">
        <v>6771</v>
      </c>
      <c r="B2256" s="48" t="s">
        <v>6772</v>
      </c>
    </row>
    <row r="2257" spans="1:2" ht="13" x14ac:dyDescent="0.3">
      <c r="A2257" s="49" t="s">
        <v>6773</v>
      </c>
      <c r="B2257" s="50" t="s">
        <v>6774</v>
      </c>
    </row>
    <row r="2258" spans="1:2" ht="13" x14ac:dyDescent="0.3">
      <c r="A2258" s="47" t="s">
        <v>6775</v>
      </c>
      <c r="B2258" s="48" t="s">
        <v>6776</v>
      </c>
    </row>
    <row r="2259" spans="1:2" ht="13" x14ac:dyDescent="0.3">
      <c r="A2259" s="49" t="s">
        <v>6777</v>
      </c>
      <c r="B2259" s="50" t="s">
        <v>6778</v>
      </c>
    </row>
    <row r="2260" spans="1:2" ht="13" x14ac:dyDescent="0.3">
      <c r="A2260" s="47" t="s">
        <v>6779</v>
      </c>
      <c r="B2260" s="48" t="s">
        <v>6780</v>
      </c>
    </row>
    <row r="2261" spans="1:2" ht="13" x14ac:dyDescent="0.3">
      <c r="A2261" s="49" t="s">
        <v>6781</v>
      </c>
      <c r="B2261" s="50" t="s">
        <v>6782</v>
      </c>
    </row>
    <row r="2262" spans="1:2" ht="13" x14ac:dyDescent="0.3">
      <c r="A2262" s="47" t="s">
        <v>6783</v>
      </c>
      <c r="B2262" s="48" t="s">
        <v>6784</v>
      </c>
    </row>
    <row r="2263" spans="1:2" ht="13" x14ac:dyDescent="0.3">
      <c r="A2263" s="49" t="s">
        <v>6785</v>
      </c>
      <c r="B2263" s="50" t="s">
        <v>6786</v>
      </c>
    </row>
    <row r="2264" spans="1:2" ht="13" x14ac:dyDescent="0.3">
      <c r="A2264" s="47" t="s">
        <v>6787</v>
      </c>
      <c r="B2264" s="48" t="s">
        <v>6788</v>
      </c>
    </row>
    <row r="2265" spans="1:2" ht="13" x14ac:dyDescent="0.3">
      <c r="A2265" s="49" t="s">
        <v>6789</v>
      </c>
      <c r="B2265" s="50" t="s">
        <v>6790</v>
      </c>
    </row>
    <row r="2266" spans="1:2" ht="13" x14ac:dyDescent="0.3">
      <c r="A2266" s="47" t="s">
        <v>6791</v>
      </c>
      <c r="B2266" s="48" t="s">
        <v>6792</v>
      </c>
    </row>
    <row r="2267" spans="1:2" ht="13" x14ac:dyDescent="0.3">
      <c r="A2267" s="49" t="s">
        <v>6793</v>
      </c>
      <c r="B2267" s="50" t="s">
        <v>6794</v>
      </c>
    </row>
    <row r="2268" spans="1:2" ht="13" x14ac:dyDescent="0.3">
      <c r="A2268" s="47" t="s">
        <v>6795</v>
      </c>
      <c r="B2268" s="48" t="s">
        <v>6796</v>
      </c>
    </row>
    <row r="2269" spans="1:2" ht="13" x14ac:dyDescent="0.3">
      <c r="A2269" s="49" t="s">
        <v>6797</v>
      </c>
      <c r="B2269" s="50" t="s">
        <v>6798</v>
      </c>
    </row>
    <row r="2270" spans="1:2" ht="13" x14ac:dyDescent="0.3">
      <c r="A2270" s="47" t="s">
        <v>6799</v>
      </c>
      <c r="B2270" s="48" t="s">
        <v>6800</v>
      </c>
    </row>
    <row r="2271" spans="1:2" ht="13" x14ac:dyDescent="0.3">
      <c r="A2271" s="49" t="s">
        <v>6801</v>
      </c>
      <c r="B2271" s="50" t="s">
        <v>6802</v>
      </c>
    </row>
    <row r="2272" spans="1:2" ht="13" x14ac:dyDescent="0.3">
      <c r="A2272" s="47" t="s">
        <v>6803</v>
      </c>
      <c r="B2272" s="48" t="s">
        <v>6804</v>
      </c>
    </row>
    <row r="2273" spans="1:2" ht="13" x14ac:dyDescent="0.3">
      <c r="A2273" s="49" t="s">
        <v>6805</v>
      </c>
      <c r="B2273" s="50" t="s">
        <v>6806</v>
      </c>
    </row>
    <row r="2274" spans="1:2" ht="13" x14ac:dyDescent="0.3">
      <c r="A2274" s="47" t="s">
        <v>6807</v>
      </c>
      <c r="B2274" s="48" t="s">
        <v>6808</v>
      </c>
    </row>
    <row r="2275" spans="1:2" ht="13" x14ac:dyDescent="0.3">
      <c r="A2275" s="49" t="s">
        <v>6809</v>
      </c>
      <c r="B2275" s="50" t="s">
        <v>6810</v>
      </c>
    </row>
    <row r="2276" spans="1:2" ht="13" x14ac:dyDescent="0.3">
      <c r="A2276" s="47" t="s">
        <v>6811</v>
      </c>
      <c r="B2276" s="48" t="s">
        <v>6812</v>
      </c>
    </row>
    <row r="2277" spans="1:2" ht="13" x14ac:dyDescent="0.3">
      <c r="A2277" s="49" t="s">
        <v>6813</v>
      </c>
      <c r="B2277" s="50" t="s">
        <v>6814</v>
      </c>
    </row>
    <row r="2278" spans="1:2" ht="13" x14ac:dyDescent="0.3">
      <c r="A2278" s="47" t="s">
        <v>6815</v>
      </c>
      <c r="B2278" s="48" t="s">
        <v>6816</v>
      </c>
    </row>
    <row r="2279" spans="1:2" ht="13" x14ac:dyDescent="0.3">
      <c r="A2279" s="49" t="s">
        <v>6817</v>
      </c>
      <c r="B2279" s="50" t="s">
        <v>6818</v>
      </c>
    </row>
    <row r="2280" spans="1:2" ht="13" x14ac:dyDescent="0.3">
      <c r="A2280" s="47" t="s">
        <v>6819</v>
      </c>
      <c r="B2280" s="48" t="s">
        <v>6820</v>
      </c>
    </row>
    <row r="2281" spans="1:2" ht="13" x14ac:dyDescent="0.3">
      <c r="A2281" s="49" t="s">
        <v>6821</v>
      </c>
      <c r="B2281" s="50" t="s">
        <v>6822</v>
      </c>
    </row>
    <row r="2282" spans="1:2" ht="13" x14ac:dyDescent="0.3">
      <c r="A2282" s="47" t="s">
        <v>6823</v>
      </c>
      <c r="B2282" s="48" t="s">
        <v>6824</v>
      </c>
    </row>
    <row r="2283" spans="1:2" ht="13" x14ac:dyDescent="0.3">
      <c r="A2283" s="49" t="s">
        <v>6825</v>
      </c>
      <c r="B2283" s="50" t="s">
        <v>6826</v>
      </c>
    </row>
    <row r="2284" spans="1:2" ht="13" x14ac:dyDescent="0.3">
      <c r="A2284" s="47" t="s">
        <v>6827</v>
      </c>
      <c r="B2284" s="48" t="s">
        <v>6828</v>
      </c>
    </row>
    <row r="2285" spans="1:2" ht="13" x14ac:dyDescent="0.3">
      <c r="A2285" s="49" t="s">
        <v>6829</v>
      </c>
      <c r="B2285" s="50" t="s">
        <v>6830</v>
      </c>
    </row>
    <row r="2286" spans="1:2" ht="13" x14ac:dyDescent="0.3">
      <c r="A2286" s="47" t="s">
        <v>6831</v>
      </c>
      <c r="B2286" s="48" t="s">
        <v>6832</v>
      </c>
    </row>
    <row r="2287" spans="1:2" ht="13" x14ac:dyDescent="0.3">
      <c r="A2287" s="49" t="s">
        <v>6833</v>
      </c>
      <c r="B2287" s="50" t="s">
        <v>6834</v>
      </c>
    </row>
    <row r="2288" spans="1:2" ht="13" x14ac:dyDescent="0.3">
      <c r="A2288" s="47" t="s">
        <v>6835</v>
      </c>
      <c r="B2288" s="48" t="s">
        <v>6836</v>
      </c>
    </row>
    <row r="2289" spans="1:2" ht="13" x14ac:dyDescent="0.3">
      <c r="A2289" s="49" t="s">
        <v>6837</v>
      </c>
      <c r="B2289" s="50" t="s">
        <v>6838</v>
      </c>
    </row>
    <row r="2290" spans="1:2" ht="13" x14ac:dyDescent="0.3">
      <c r="A2290" s="47" t="s">
        <v>6839</v>
      </c>
      <c r="B2290" s="48" t="s">
        <v>6840</v>
      </c>
    </row>
    <row r="2291" spans="1:2" ht="13" x14ac:dyDescent="0.3">
      <c r="A2291" s="49" t="s">
        <v>6841</v>
      </c>
      <c r="B2291" s="50" t="s">
        <v>6842</v>
      </c>
    </row>
    <row r="2292" spans="1:2" ht="13" x14ac:dyDescent="0.3">
      <c r="A2292" s="47" t="s">
        <v>6843</v>
      </c>
      <c r="B2292" s="48" t="s">
        <v>6844</v>
      </c>
    </row>
    <row r="2293" spans="1:2" ht="13" x14ac:dyDescent="0.3">
      <c r="A2293" s="49" t="s">
        <v>6845</v>
      </c>
      <c r="B2293" s="50" t="s">
        <v>6846</v>
      </c>
    </row>
    <row r="2294" spans="1:2" ht="13" x14ac:dyDescent="0.3">
      <c r="A2294" s="47" t="s">
        <v>6847</v>
      </c>
      <c r="B2294" s="48" t="s">
        <v>6848</v>
      </c>
    </row>
    <row r="2295" spans="1:2" ht="13" x14ac:dyDescent="0.3">
      <c r="A2295" s="49" t="s">
        <v>6849</v>
      </c>
      <c r="B2295" s="50" t="s">
        <v>6850</v>
      </c>
    </row>
    <row r="2296" spans="1:2" ht="13" x14ac:dyDescent="0.3">
      <c r="A2296" s="47" t="s">
        <v>6851</v>
      </c>
      <c r="B2296" s="48" t="s">
        <v>6852</v>
      </c>
    </row>
    <row r="2297" spans="1:2" ht="13" x14ac:dyDescent="0.3">
      <c r="A2297" s="49" t="s">
        <v>6853</v>
      </c>
      <c r="B2297" s="50" t="s">
        <v>6854</v>
      </c>
    </row>
    <row r="2298" spans="1:2" ht="13" x14ac:dyDescent="0.3">
      <c r="A2298" s="47" t="s">
        <v>6855</v>
      </c>
      <c r="B2298" s="48" t="s">
        <v>6856</v>
      </c>
    </row>
    <row r="2299" spans="1:2" ht="13" x14ac:dyDescent="0.3">
      <c r="A2299" s="49" t="s">
        <v>6857</v>
      </c>
      <c r="B2299" s="50" t="s">
        <v>6858</v>
      </c>
    </row>
    <row r="2300" spans="1:2" ht="13" x14ac:dyDescent="0.3">
      <c r="A2300" s="47" t="s">
        <v>6859</v>
      </c>
      <c r="B2300" s="48" t="s">
        <v>6860</v>
      </c>
    </row>
    <row r="2301" spans="1:2" ht="13" x14ac:dyDescent="0.3">
      <c r="A2301" s="49" t="s">
        <v>6861</v>
      </c>
      <c r="B2301" s="50" t="s">
        <v>6862</v>
      </c>
    </row>
    <row r="2302" spans="1:2" ht="13" x14ac:dyDescent="0.3">
      <c r="A2302" s="47" t="s">
        <v>6863</v>
      </c>
      <c r="B2302" s="48" t="s">
        <v>6864</v>
      </c>
    </row>
    <row r="2303" spans="1:2" ht="13" x14ac:dyDescent="0.3">
      <c r="A2303" s="49" t="s">
        <v>6865</v>
      </c>
      <c r="B2303" s="50" t="s">
        <v>6866</v>
      </c>
    </row>
    <row r="2304" spans="1:2" ht="13" x14ac:dyDescent="0.3">
      <c r="A2304" s="47" t="s">
        <v>6867</v>
      </c>
      <c r="B2304" s="48" t="s">
        <v>6868</v>
      </c>
    </row>
    <row r="2305" spans="1:2" ht="13" x14ac:dyDescent="0.3">
      <c r="A2305" s="49" t="s">
        <v>6869</v>
      </c>
      <c r="B2305" s="50" t="s">
        <v>6870</v>
      </c>
    </row>
    <row r="2306" spans="1:2" ht="13" x14ac:dyDescent="0.3">
      <c r="A2306" s="47" t="s">
        <v>6871</v>
      </c>
      <c r="B2306" s="48" t="s">
        <v>6872</v>
      </c>
    </row>
    <row r="2307" spans="1:2" ht="13" x14ac:dyDescent="0.3">
      <c r="A2307" s="49" t="s">
        <v>6873</v>
      </c>
      <c r="B2307" s="50" t="s">
        <v>6874</v>
      </c>
    </row>
    <row r="2308" spans="1:2" ht="13" x14ac:dyDescent="0.3">
      <c r="A2308" s="47" t="s">
        <v>6875</v>
      </c>
      <c r="B2308" s="48" t="s">
        <v>6876</v>
      </c>
    </row>
    <row r="2309" spans="1:2" ht="13" x14ac:dyDescent="0.3">
      <c r="A2309" s="49" t="s">
        <v>6877</v>
      </c>
      <c r="B2309" s="50" t="s">
        <v>6878</v>
      </c>
    </row>
    <row r="2310" spans="1:2" ht="13" x14ac:dyDescent="0.3">
      <c r="A2310" s="47" t="s">
        <v>6879</v>
      </c>
      <c r="B2310" s="48" t="s">
        <v>6880</v>
      </c>
    </row>
    <row r="2311" spans="1:2" ht="13" x14ac:dyDescent="0.3">
      <c r="A2311" s="49" t="s">
        <v>6881</v>
      </c>
      <c r="B2311" s="50" t="s">
        <v>6882</v>
      </c>
    </row>
    <row r="2312" spans="1:2" ht="13" x14ac:dyDescent="0.3">
      <c r="A2312" s="47" t="s">
        <v>6883</v>
      </c>
      <c r="B2312" s="48" t="s">
        <v>6884</v>
      </c>
    </row>
    <row r="2313" spans="1:2" ht="13" x14ac:dyDescent="0.3">
      <c r="A2313" s="49" t="s">
        <v>6885</v>
      </c>
      <c r="B2313" s="50" t="s">
        <v>6886</v>
      </c>
    </row>
    <row r="2314" spans="1:2" ht="13" x14ac:dyDescent="0.3">
      <c r="A2314" s="47" t="s">
        <v>6887</v>
      </c>
      <c r="B2314" s="48" t="s">
        <v>6888</v>
      </c>
    </row>
    <row r="2315" spans="1:2" ht="13" x14ac:dyDescent="0.3">
      <c r="A2315" s="49" t="s">
        <v>6889</v>
      </c>
      <c r="B2315" s="50" t="s">
        <v>6890</v>
      </c>
    </row>
    <row r="2316" spans="1:2" ht="13" x14ac:dyDescent="0.3">
      <c r="A2316" s="47" t="s">
        <v>6891</v>
      </c>
      <c r="B2316" s="48" t="s">
        <v>6892</v>
      </c>
    </row>
    <row r="2317" spans="1:2" ht="13" x14ac:dyDescent="0.3">
      <c r="A2317" s="49" t="s">
        <v>6893</v>
      </c>
      <c r="B2317" s="50" t="s">
        <v>6894</v>
      </c>
    </row>
    <row r="2318" spans="1:2" ht="13" x14ac:dyDescent="0.3">
      <c r="A2318" s="47" t="s">
        <v>6895</v>
      </c>
      <c r="B2318" s="48" t="s">
        <v>6896</v>
      </c>
    </row>
    <row r="2319" spans="1:2" ht="13" x14ac:dyDescent="0.3">
      <c r="A2319" s="49" t="s">
        <v>6897</v>
      </c>
      <c r="B2319" s="50" t="s">
        <v>6898</v>
      </c>
    </row>
    <row r="2320" spans="1:2" ht="13" x14ac:dyDescent="0.3">
      <c r="A2320" s="47" t="s">
        <v>6899</v>
      </c>
      <c r="B2320" s="48" t="s">
        <v>6900</v>
      </c>
    </row>
    <row r="2321" spans="1:2" ht="13" x14ac:dyDescent="0.3">
      <c r="A2321" s="49" t="s">
        <v>6901</v>
      </c>
      <c r="B2321" s="50" t="s">
        <v>6902</v>
      </c>
    </row>
    <row r="2322" spans="1:2" ht="13" x14ac:dyDescent="0.3">
      <c r="A2322" s="47" t="s">
        <v>6903</v>
      </c>
      <c r="B2322" s="48" t="s">
        <v>6904</v>
      </c>
    </row>
    <row r="2323" spans="1:2" ht="13" x14ac:dyDescent="0.3">
      <c r="A2323" s="49" t="s">
        <v>6905</v>
      </c>
      <c r="B2323" s="50" t="s">
        <v>6906</v>
      </c>
    </row>
    <row r="2324" spans="1:2" ht="13" x14ac:dyDescent="0.3">
      <c r="A2324" s="47" t="s">
        <v>6907</v>
      </c>
      <c r="B2324" s="48" t="s">
        <v>6908</v>
      </c>
    </row>
    <row r="2325" spans="1:2" ht="13" x14ac:dyDescent="0.3">
      <c r="A2325" s="49" t="s">
        <v>6909</v>
      </c>
      <c r="B2325" s="50" t="s">
        <v>6910</v>
      </c>
    </row>
    <row r="2326" spans="1:2" ht="13" x14ac:dyDescent="0.3">
      <c r="A2326" s="47" t="s">
        <v>6911</v>
      </c>
      <c r="B2326" s="48" t="s">
        <v>6912</v>
      </c>
    </row>
    <row r="2327" spans="1:2" ht="13" x14ac:dyDescent="0.3">
      <c r="A2327" s="49" t="s">
        <v>6913</v>
      </c>
      <c r="B2327" s="50" t="s">
        <v>6914</v>
      </c>
    </row>
    <row r="2328" spans="1:2" ht="13" x14ac:dyDescent="0.3">
      <c r="A2328" s="47" t="s">
        <v>6915</v>
      </c>
      <c r="B2328" s="48" t="s">
        <v>6916</v>
      </c>
    </row>
    <row r="2329" spans="1:2" ht="13" x14ac:dyDescent="0.3">
      <c r="A2329" s="49" t="s">
        <v>6917</v>
      </c>
      <c r="B2329" s="50" t="s">
        <v>6918</v>
      </c>
    </row>
    <row r="2330" spans="1:2" ht="13" x14ac:dyDescent="0.3">
      <c r="A2330" s="47" t="s">
        <v>6919</v>
      </c>
      <c r="B2330" s="48" t="s">
        <v>6920</v>
      </c>
    </row>
    <row r="2331" spans="1:2" ht="13" x14ac:dyDescent="0.3">
      <c r="A2331" s="49" t="s">
        <v>6921</v>
      </c>
      <c r="B2331" s="50" t="s">
        <v>6922</v>
      </c>
    </row>
    <row r="2332" spans="1:2" ht="13" x14ac:dyDescent="0.3">
      <c r="A2332" s="47" t="s">
        <v>6923</v>
      </c>
      <c r="B2332" s="48" t="s">
        <v>6924</v>
      </c>
    </row>
    <row r="2333" spans="1:2" ht="13" x14ac:dyDescent="0.3">
      <c r="A2333" s="49" t="s">
        <v>6925</v>
      </c>
      <c r="B2333" s="50" t="s">
        <v>6926</v>
      </c>
    </row>
    <row r="2334" spans="1:2" ht="13" x14ac:dyDescent="0.3">
      <c r="A2334" s="47" t="s">
        <v>6927</v>
      </c>
      <c r="B2334" s="48" t="s">
        <v>6928</v>
      </c>
    </row>
    <row r="2335" spans="1:2" ht="13" x14ac:dyDescent="0.3">
      <c r="A2335" s="49" t="s">
        <v>6929</v>
      </c>
      <c r="B2335" s="50" t="s">
        <v>6930</v>
      </c>
    </row>
    <row r="2336" spans="1:2" ht="13" x14ac:dyDescent="0.3">
      <c r="A2336" s="47" t="s">
        <v>6931</v>
      </c>
      <c r="B2336" s="48" t="s">
        <v>6932</v>
      </c>
    </row>
    <row r="2337" spans="1:2" ht="13" x14ac:dyDescent="0.3">
      <c r="A2337" s="49" t="s">
        <v>6933</v>
      </c>
      <c r="B2337" s="50" t="s">
        <v>6934</v>
      </c>
    </row>
    <row r="2338" spans="1:2" ht="13" x14ac:dyDescent="0.3">
      <c r="A2338" s="47" t="s">
        <v>6935</v>
      </c>
      <c r="B2338" s="48" t="s">
        <v>6936</v>
      </c>
    </row>
    <row r="2339" spans="1:2" ht="13" x14ac:dyDescent="0.3">
      <c r="A2339" s="49" t="s">
        <v>6937</v>
      </c>
      <c r="B2339" s="50" t="s">
        <v>6938</v>
      </c>
    </row>
    <row r="2340" spans="1:2" ht="13" x14ac:dyDescent="0.3">
      <c r="A2340" s="47" t="s">
        <v>6939</v>
      </c>
      <c r="B2340" s="48" t="s">
        <v>6940</v>
      </c>
    </row>
    <row r="2341" spans="1:2" ht="13" x14ac:dyDescent="0.3">
      <c r="A2341" s="49" t="s">
        <v>6941</v>
      </c>
      <c r="B2341" s="50" t="s">
        <v>6942</v>
      </c>
    </row>
    <row r="2342" spans="1:2" ht="13" x14ac:dyDescent="0.3">
      <c r="A2342" s="47" t="s">
        <v>6943</v>
      </c>
      <c r="B2342" s="48" t="s">
        <v>6944</v>
      </c>
    </row>
    <row r="2343" spans="1:2" ht="13" x14ac:dyDescent="0.3">
      <c r="A2343" s="49" t="s">
        <v>6945</v>
      </c>
      <c r="B2343" s="50" t="s">
        <v>6946</v>
      </c>
    </row>
    <row r="2344" spans="1:2" ht="13" x14ac:dyDescent="0.3">
      <c r="A2344" s="47" t="s">
        <v>6947</v>
      </c>
      <c r="B2344" s="48" t="s">
        <v>6948</v>
      </c>
    </row>
    <row r="2345" spans="1:2" ht="13" x14ac:dyDescent="0.3">
      <c r="A2345" s="49" t="s">
        <v>6949</v>
      </c>
      <c r="B2345" s="50" t="s">
        <v>6950</v>
      </c>
    </row>
    <row r="2346" spans="1:2" ht="13" x14ac:dyDescent="0.3">
      <c r="A2346" s="47" t="s">
        <v>6951</v>
      </c>
      <c r="B2346" s="48" t="s">
        <v>6952</v>
      </c>
    </row>
    <row r="2347" spans="1:2" ht="13" x14ac:dyDescent="0.3">
      <c r="A2347" s="49" t="s">
        <v>6953</v>
      </c>
      <c r="B2347" s="50" t="s">
        <v>6954</v>
      </c>
    </row>
    <row r="2348" spans="1:2" ht="13" x14ac:dyDescent="0.3">
      <c r="A2348" s="47" t="s">
        <v>6955</v>
      </c>
      <c r="B2348" s="48" t="s">
        <v>6956</v>
      </c>
    </row>
    <row r="2349" spans="1:2" ht="13" x14ac:dyDescent="0.3">
      <c r="A2349" s="49" t="s">
        <v>6957</v>
      </c>
      <c r="B2349" s="50" t="s">
        <v>6958</v>
      </c>
    </row>
    <row r="2350" spans="1:2" ht="13" x14ac:dyDescent="0.3">
      <c r="A2350" s="47" t="s">
        <v>6959</v>
      </c>
      <c r="B2350" s="48" t="s">
        <v>6960</v>
      </c>
    </row>
    <row r="2351" spans="1:2" ht="13" x14ac:dyDescent="0.3">
      <c r="A2351" s="49" t="s">
        <v>6961</v>
      </c>
      <c r="B2351" s="50" t="s">
        <v>6962</v>
      </c>
    </row>
    <row r="2352" spans="1:2" ht="13" x14ac:dyDescent="0.3">
      <c r="A2352" s="47" t="s">
        <v>6963</v>
      </c>
      <c r="B2352" s="48" t="s">
        <v>6964</v>
      </c>
    </row>
    <row r="2353" spans="1:2" ht="13" x14ac:dyDescent="0.3">
      <c r="A2353" s="49" t="s">
        <v>6965</v>
      </c>
      <c r="B2353" s="50" t="s">
        <v>6966</v>
      </c>
    </row>
    <row r="2354" spans="1:2" ht="13" x14ac:dyDescent="0.3">
      <c r="A2354" s="47" t="s">
        <v>6967</v>
      </c>
      <c r="B2354" s="48" t="s">
        <v>6968</v>
      </c>
    </row>
    <row r="2355" spans="1:2" ht="13" x14ac:dyDescent="0.3">
      <c r="A2355" s="49" t="s">
        <v>6969</v>
      </c>
      <c r="B2355" s="50" t="s">
        <v>6970</v>
      </c>
    </row>
    <row r="2356" spans="1:2" ht="13" x14ac:dyDescent="0.3">
      <c r="A2356" s="47" t="s">
        <v>6971</v>
      </c>
      <c r="B2356" s="48" t="s">
        <v>6972</v>
      </c>
    </row>
    <row r="2357" spans="1:2" ht="13" x14ac:dyDescent="0.3">
      <c r="A2357" s="49" t="s">
        <v>6973</v>
      </c>
      <c r="B2357" s="50" t="s">
        <v>6974</v>
      </c>
    </row>
    <row r="2358" spans="1:2" ht="13" x14ac:dyDescent="0.3">
      <c r="A2358" s="47" t="s">
        <v>6975</v>
      </c>
      <c r="B2358" s="48" t="s">
        <v>6976</v>
      </c>
    </row>
    <row r="2359" spans="1:2" ht="13" x14ac:dyDescent="0.3">
      <c r="A2359" s="49" t="s">
        <v>6977</v>
      </c>
      <c r="B2359" s="50" t="s">
        <v>6978</v>
      </c>
    </row>
    <row r="2360" spans="1:2" ht="13" x14ac:dyDescent="0.3">
      <c r="A2360" s="47" t="s">
        <v>6979</v>
      </c>
      <c r="B2360" s="48" t="s">
        <v>6980</v>
      </c>
    </row>
    <row r="2361" spans="1:2" ht="13" x14ac:dyDescent="0.3">
      <c r="A2361" s="49" t="s">
        <v>6981</v>
      </c>
      <c r="B2361" s="50" t="s">
        <v>6982</v>
      </c>
    </row>
    <row r="2362" spans="1:2" ht="13" x14ac:dyDescent="0.3">
      <c r="A2362" s="47" t="s">
        <v>6983</v>
      </c>
      <c r="B2362" s="48" t="s">
        <v>6984</v>
      </c>
    </row>
    <row r="2363" spans="1:2" ht="13" x14ac:dyDescent="0.3">
      <c r="A2363" s="49" t="s">
        <v>6985</v>
      </c>
      <c r="B2363" s="50" t="s">
        <v>6986</v>
      </c>
    </row>
    <row r="2364" spans="1:2" ht="13" x14ac:dyDescent="0.3">
      <c r="A2364" s="47" t="s">
        <v>6987</v>
      </c>
      <c r="B2364" s="48" t="s">
        <v>6988</v>
      </c>
    </row>
    <row r="2365" spans="1:2" ht="13" x14ac:dyDescent="0.3">
      <c r="A2365" s="49" t="s">
        <v>6989</v>
      </c>
      <c r="B2365" s="50" t="s">
        <v>6990</v>
      </c>
    </row>
    <row r="2366" spans="1:2" ht="13" x14ac:dyDescent="0.3">
      <c r="A2366" s="47" t="s">
        <v>6991</v>
      </c>
      <c r="B2366" s="48" t="s">
        <v>6992</v>
      </c>
    </row>
    <row r="2367" spans="1:2" ht="13" x14ac:dyDescent="0.3">
      <c r="A2367" s="49" t="s">
        <v>6993</v>
      </c>
      <c r="B2367" s="50" t="s">
        <v>6994</v>
      </c>
    </row>
    <row r="2368" spans="1:2" ht="13" x14ac:dyDescent="0.3">
      <c r="A2368" s="47" t="s">
        <v>6995</v>
      </c>
      <c r="B2368" s="48" t="s">
        <v>6996</v>
      </c>
    </row>
    <row r="2369" spans="1:2" ht="13" x14ac:dyDescent="0.3">
      <c r="A2369" s="49" t="s">
        <v>6997</v>
      </c>
      <c r="B2369" s="50" t="s">
        <v>6998</v>
      </c>
    </row>
    <row r="2370" spans="1:2" ht="13" x14ac:dyDescent="0.3">
      <c r="A2370" s="47" t="s">
        <v>6999</v>
      </c>
      <c r="B2370" s="48" t="s">
        <v>7000</v>
      </c>
    </row>
    <row r="2371" spans="1:2" ht="13" x14ac:dyDescent="0.3">
      <c r="A2371" s="49" t="s">
        <v>7001</v>
      </c>
      <c r="B2371" s="50" t="s">
        <v>7002</v>
      </c>
    </row>
    <row r="2372" spans="1:2" ht="13" x14ac:dyDescent="0.3">
      <c r="A2372" s="47" t="s">
        <v>7003</v>
      </c>
      <c r="B2372" s="48" t="s">
        <v>7004</v>
      </c>
    </row>
    <row r="2373" spans="1:2" ht="13" x14ac:dyDescent="0.3">
      <c r="A2373" s="49" t="s">
        <v>7005</v>
      </c>
      <c r="B2373" s="50" t="s">
        <v>7006</v>
      </c>
    </row>
    <row r="2374" spans="1:2" ht="13" x14ac:dyDescent="0.3">
      <c r="A2374" s="47" t="s">
        <v>7007</v>
      </c>
      <c r="B2374" s="48" t="s">
        <v>7008</v>
      </c>
    </row>
    <row r="2375" spans="1:2" ht="13" x14ac:dyDescent="0.3">
      <c r="A2375" s="49" t="s">
        <v>7009</v>
      </c>
      <c r="B2375" s="50" t="s">
        <v>7010</v>
      </c>
    </row>
    <row r="2376" spans="1:2" ht="13" x14ac:dyDescent="0.3">
      <c r="A2376" s="47" t="s">
        <v>7011</v>
      </c>
      <c r="B2376" s="48" t="s">
        <v>7012</v>
      </c>
    </row>
    <row r="2377" spans="1:2" ht="13" x14ac:dyDescent="0.3">
      <c r="A2377" s="49" t="s">
        <v>7013</v>
      </c>
      <c r="B2377" s="50" t="s">
        <v>7014</v>
      </c>
    </row>
    <row r="2378" spans="1:2" ht="13" x14ac:dyDescent="0.3">
      <c r="A2378" s="47" t="s">
        <v>7015</v>
      </c>
      <c r="B2378" s="48" t="s">
        <v>7016</v>
      </c>
    </row>
    <row r="2379" spans="1:2" ht="13" x14ac:dyDescent="0.3">
      <c r="A2379" s="49" t="s">
        <v>442</v>
      </c>
      <c r="B2379" s="50" t="s">
        <v>7017</v>
      </c>
    </row>
    <row r="2380" spans="1:2" ht="13" x14ac:dyDescent="0.3">
      <c r="A2380" s="47" t="s">
        <v>7018</v>
      </c>
      <c r="B2380" s="48" t="s">
        <v>7019</v>
      </c>
    </row>
    <row r="2381" spans="1:2" ht="13" x14ac:dyDescent="0.3">
      <c r="A2381" s="49" t="s">
        <v>7020</v>
      </c>
      <c r="B2381" s="50" t="s">
        <v>7021</v>
      </c>
    </row>
    <row r="2382" spans="1:2" ht="13" x14ac:dyDescent="0.3">
      <c r="A2382" s="47" t="s">
        <v>7022</v>
      </c>
      <c r="B2382" s="48" t="s">
        <v>7023</v>
      </c>
    </row>
    <row r="2383" spans="1:2" ht="13" x14ac:dyDescent="0.3">
      <c r="A2383" s="49" t="s">
        <v>7024</v>
      </c>
      <c r="B2383" s="50" t="s">
        <v>7025</v>
      </c>
    </row>
    <row r="2384" spans="1:2" ht="13" x14ac:dyDescent="0.3">
      <c r="A2384" s="47" t="s">
        <v>443</v>
      </c>
      <c r="B2384" s="48" t="s">
        <v>7026</v>
      </c>
    </row>
    <row r="2385" spans="1:2" ht="13" x14ac:dyDescent="0.3">
      <c r="A2385" s="49" t="s">
        <v>7027</v>
      </c>
      <c r="B2385" s="50" t="s">
        <v>7028</v>
      </c>
    </row>
    <row r="2386" spans="1:2" ht="13" x14ac:dyDescent="0.3">
      <c r="A2386" s="47" t="s">
        <v>7029</v>
      </c>
      <c r="B2386" s="48" t="s">
        <v>7030</v>
      </c>
    </row>
    <row r="2387" spans="1:2" ht="13" x14ac:dyDescent="0.3">
      <c r="A2387" s="49" t="s">
        <v>7031</v>
      </c>
      <c r="B2387" s="50" t="s">
        <v>7032</v>
      </c>
    </row>
    <row r="2388" spans="1:2" ht="13" x14ac:dyDescent="0.3">
      <c r="A2388" s="47" t="s">
        <v>7033</v>
      </c>
      <c r="B2388" s="48" t="s">
        <v>7034</v>
      </c>
    </row>
    <row r="2389" spans="1:2" ht="13" x14ac:dyDescent="0.3">
      <c r="A2389" s="49" t="s">
        <v>7035</v>
      </c>
      <c r="B2389" s="50" t="s">
        <v>7036</v>
      </c>
    </row>
    <row r="2390" spans="1:2" ht="13" x14ac:dyDescent="0.3">
      <c r="A2390" s="47" t="s">
        <v>7037</v>
      </c>
      <c r="B2390" s="48" t="s">
        <v>7038</v>
      </c>
    </row>
    <row r="2391" spans="1:2" ht="13" x14ac:dyDescent="0.3">
      <c r="A2391" s="49" t="s">
        <v>7039</v>
      </c>
      <c r="B2391" s="50" t="s">
        <v>7040</v>
      </c>
    </row>
    <row r="2392" spans="1:2" ht="13" x14ac:dyDescent="0.3">
      <c r="A2392" s="47" t="s">
        <v>7041</v>
      </c>
      <c r="B2392" s="48" t="s">
        <v>7042</v>
      </c>
    </row>
    <row r="2393" spans="1:2" ht="13" x14ac:dyDescent="0.3">
      <c r="A2393" s="49" t="s">
        <v>7043</v>
      </c>
      <c r="B2393" s="50" t="s">
        <v>7044</v>
      </c>
    </row>
    <row r="2394" spans="1:2" ht="13" x14ac:dyDescent="0.3">
      <c r="A2394" s="47" t="s">
        <v>7045</v>
      </c>
      <c r="B2394" s="48" t="s">
        <v>7046</v>
      </c>
    </row>
    <row r="2395" spans="1:2" ht="13" x14ac:dyDescent="0.3">
      <c r="A2395" s="49" t="s">
        <v>7047</v>
      </c>
      <c r="B2395" s="50" t="s">
        <v>7048</v>
      </c>
    </row>
    <row r="2396" spans="1:2" ht="13" x14ac:dyDescent="0.3">
      <c r="A2396" s="47" t="s">
        <v>7049</v>
      </c>
      <c r="B2396" s="48" t="s">
        <v>7050</v>
      </c>
    </row>
    <row r="2397" spans="1:2" ht="13" x14ac:dyDescent="0.3">
      <c r="A2397" s="49" t="s">
        <v>7051</v>
      </c>
      <c r="B2397" s="50" t="s">
        <v>7052</v>
      </c>
    </row>
    <row r="2398" spans="1:2" ht="13" x14ac:dyDescent="0.3">
      <c r="A2398" s="47" t="s">
        <v>7053</v>
      </c>
      <c r="B2398" s="48" t="s">
        <v>7054</v>
      </c>
    </row>
    <row r="2399" spans="1:2" ht="13" x14ac:dyDescent="0.3">
      <c r="A2399" s="49" t="s">
        <v>7055</v>
      </c>
      <c r="B2399" s="50" t="s">
        <v>7056</v>
      </c>
    </row>
    <row r="2400" spans="1:2" ht="13" x14ac:dyDescent="0.3">
      <c r="A2400" s="47" t="s">
        <v>7057</v>
      </c>
      <c r="B2400" s="48" t="s">
        <v>7058</v>
      </c>
    </row>
    <row r="2401" spans="1:2" ht="13" x14ac:dyDescent="0.3">
      <c r="A2401" s="49" t="s">
        <v>7059</v>
      </c>
      <c r="B2401" s="50" t="s">
        <v>7060</v>
      </c>
    </row>
    <row r="2402" spans="1:2" ht="13" x14ac:dyDescent="0.3">
      <c r="A2402" s="47" t="s">
        <v>7061</v>
      </c>
      <c r="B2402" s="48" t="s">
        <v>7062</v>
      </c>
    </row>
    <row r="2403" spans="1:2" ht="13" x14ac:dyDescent="0.3">
      <c r="A2403" s="49" t="s">
        <v>7063</v>
      </c>
      <c r="B2403" s="50" t="s">
        <v>7064</v>
      </c>
    </row>
    <row r="2404" spans="1:2" ht="13" x14ac:dyDescent="0.3">
      <c r="A2404" s="47" t="s">
        <v>7065</v>
      </c>
      <c r="B2404" s="48" t="s">
        <v>7066</v>
      </c>
    </row>
    <row r="2405" spans="1:2" ht="13" x14ac:dyDescent="0.3">
      <c r="A2405" s="49" t="s">
        <v>7067</v>
      </c>
      <c r="B2405" s="50" t="s">
        <v>7068</v>
      </c>
    </row>
    <row r="2406" spans="1:2" ht="13" x14ac:dyDescent="0.3">
      <c r="A2406" s="47" t="s">
        <v>7069</v>
      </c>
      <c r="B2406" s="48" t="s">
        <v>7070</v>
      </c>
    </row>
    <row r="2407" spans="1:2" ht="13" x14ac:dyDescent="0.3">
      <c r="A2407" s="49" t="s">
        <v>7071</v>
      </c>
      <c r="B2407" s="50" t="s">
        <v>7072</v>
      </c>
    </row>
    <row r="2408" spans="1:2" ht="13" x14ac:dyDescent="0.3">
      <c r="A2408" s="47" t="s">
        <v>7073</v>
      </c>
      <c r="B2408" s="48" t="s">
        <v>7074</v>
      </c>
    </row>
    <row r="2409" spans="1:2" ht="13" x14ac:dyDescent="0.3">
      <c r="A2409" s="49" t="s">
        <v>7075</v>
      </c>
      <c r="B2409" s="50" t="s">
        <v>7076</v>
      </c>
    </row>
    <row r="2410" spans="1:2" ht="13" x14ac:dyDescent="0.3">
      <c r="A2410" s="47" t="s">
        <v>7077</v>
      </c>
      <c r="B2410" s="48" t="s">
        <v>7078</v>
      </c>
    </row>
    <row r="2411" spans="1:2" ht="13" x14ac:dyDescent="0.3">
      <c r="A2411" s="49" t="s">
        <v>7079</v>
      </c>
      <c r="B2411" s="50" t="s">
        <v>7080</v>
      </c>
    </row>
    <row r="2412" spans="1:2" ht="13" x14ac:dyDescent="0.3">
      <c r="A2412" s="47" t="s">
        <v>7081</v>
      </c>
      <c r="B2412" s="48" t="s">
        <v>7082</v>
      </c>
    </row>
    <row r="2413" spans="1:2" ht="13" x14ac:dyDescent="0.3">
      <c r="A2413" s="49" t="s">
        <v>7083</v>
      </c>
      <c r="B2413" s="50" t="s">
        <v>7084</v>
      </c>
    </row>
    <row r="2414" spans="1:2" ht="13" x14ac:dyDescent="0.3">
      <c r="A2414" s="47" t="s">
        <v>7085</v>
      </c>
      <c r="B2414" s="48" t="s">
        <v>7086</v>
      </c>
    </row>
    <row r="2415" spans="1:2" ht="13" x14ac:dyDescent="0.3">
      <c r="A2415" s="49" t="s">
        <v>7087</v>
      </c>
      <c r="B2415" s="50" t="s">
        <v>7088</v>
      </c>
    </row>
    <row r="2416" spans="1:2" ht="13" x14ac:dyDescent="0.3">
      <c r="A2416" s="47" t="s">
        <v>7089</v>
      </c>
      <c r="B2416" s="48" t="s">
        <v>7090</v>
      </c>
    </row>
    <row r="2417" spans="1:2" ht="13" x14ac:dyDescent="0.3">
      <c r="A2417" s="49" t="s">
        <v>7091</v>
      </c>
      <c r="B2417" s="50" t="s">
        <v>7092</v>
      </c>
    </row>
    <row r="2418" spans="1:2" ht="13" x14ac:dyDescent="0.3">
      <c r="A2418" s="47" t="s">
        <v>7093</v>
      </c>
      <c r="B2418" s="48" t="s">
        <v>7094</v>
      </c>
    </row>
    <row r="2419" spans="1:2" ht="13" x14ac:dyDescent="0.3">
      <c r="A2419" s="49" t="s">
        <v>7095</v>
      </c>
      <c r="B2419" s="50" t="s">
        <v>7096</v>
      </c>
    </row>
    <row r="2420" spans="1:2" ht="13" x14ac:dyDescent="0.3">
      <c r="A2420" s="47" t="s">
        <v>7097</v>
      </c>
      <c r="B2420" s="48" t="s">
        <v>7098</v>
      </c>
    </row>
    <row r="2421" spans="1:2" ht="13" x14ac:dyDescent="0.3">
      <c r="A2421" s="49" t="s">
        <v>7099</v>
      </c>
      <c r="B2421" s="50" t="s">
        <v>7100</v>
      </c>
    </row>
    <row r="2422" spans="1:2" ht="13" x14ac:dyDescent="0.3">
      <c r="A2422" s="47" t="s">
        <v>7101</v>
      </c>
      <c r="B2422" s="48" t="s">
        <v>7102</v>
      </c>
    </row>
    <row r="2423" spans="1:2" ht="13" x14ac:dyDescent="0.3">
      <c r="A2423" s="49" t="s">
        <v>7103</v>
      </c>
      <c r="B2423" s="50" t="s">
        <v>7104</v>
      </c>
    </row>
    <row r="2424" spans="1:2" ht="13" x14ac:dyDescent="0.3">
      <c r="A2424" s="47" t="s">
        <v>7105</v>
      </c>
      <c r="B2424" s="48" t="s">
        <v>7106</v>
      </c>
    </row>
    <row r="2425" spans="1:2" ht="13" x14ac:dyDescent="0.3">
      <c r="A2425" s="49" t="s">
        <v>7107</v>
      </c>
      <c r="B2425" s="50" t="s">
        <v>7108</v>
      </c>
    </row>
    <row r="2426" spans="1:2" ht="13" x14ac:dyDescent="0.3">
      <c r="A2426" s="47" t="s">
        <v>7109</v>
      </c>
      <c r="B2426" s="48" t="s">
        <v>7110</v>
      </c>
    </row>
    <row r="2427" spans="1:2" ht="13" x14ac:dyDescent="0.3">
      <c r="A2427" s="49" t="s">
        <v>7111</v>
      </c>
      <c r="B2427" s="50" t="s">
        <v>7112</v>
      </c>
    </row>
    <row r="2428" spans="1:2" ht="13" x14ac:dyDescent="0.3">
      <c r="A2428" s="47" t="s">
        <v>7113</v>
      </c>
      <c r="B2428" s="48" t="s">
        <v>7114</v>
      </c>
    </row>
    <row r="2429" spans="1:2" ht="13" x14ac:dyDescent="0.3">
      <c r="A2429" s="49" t="s">
        <v>7115</v>
      </c>
      <c r="B2429" s="50" t="s">
        <v>7116</v>
      </c>
    </row>
    <row r="2430" spans="1:2" ht="13" x14ac:dyDescent="0.3">
      <c r="A2430" s="47" t="s">
        <v>7117</v>
      </c>
      <c r="B2430" s="48" t="s">
        <v>7118</v>
      </c>
    </row>
    <row r="2431" spans="1:2" ht="13" x14ac:dyDescent="0.3">
      <c r="A2431" s="49" t="s">
        <v>7119</v>
      </c>
      <c r="B2431" s="50" t="s">
        <v>7120</v>
      </c>
    </row>
    <row r="2432" spans="1:2" ht="13" x14ac:dyDescent="0.3">
      <c r="A2432" s="47" t="s">
        <v>7121</v>
      </c>
      <c r="B2432" s="48" t="s">
        <v>7122</v>
      </c>
    </row>
    <row r="2433" spans="1:2" ht="13" x14ac:dyDescent="0.3">
      <c r="A2433" s="49" t="s">
        <v>7123</v>
      </c>
      <c r="B2433" s="50" t="s">
        <v>7124</v>
      </c>
    </row>
    <row r="2434" spans="1:2" ht="13" x14ac:dyDescent="0.3">
      <c r="A2434" s="47" t="s">
        <v>7125</v>
      </c>
      <c r="B2434" s="48" t="s">
        <v>7126</v>
      </c>
    </row>
    <row r="2435" spans="1:2" ht="13" x14ac:dyDescent="0.3">
      <c r="A2435" s="49" t="s">
        <v>7127</v>
      </c>
      <c r="B2435" s="50" t="s">
        <v>7128</v>
      </c>
    </row>
    <row r="2436" spans="1:2" ht="13" x14ac:dyDescent="0.3">
      <c r="A2436" s="47" t="s">
        <v>7129</v>
      </c>
      <c r="B2436" s="48" t="s">
        <v>7130</v>
      </c>
    </row>
    <row r="2437" spans="1:2" ht="13" x14ac:dyDescent="0.3">
      <c r="A2437" s="49" t="s">
        <v>7131</v>
      </c>
      <c r="B2437" s="50" t="s">
        <v>7132</v>
      </c>
    </row>
    <row r="2438" spans="1:2" ht="13" x14ac:dyDescent="0.3">
      <c r="A2438" s="47" t="s">
        <v>7133</v>
      </c>
      <c r="B2438" s="48" t="s">
        <v>7134</v>
      </c>
    </row>
    <row r="2439" spans="1:2" ht="13" x14ac:dyDescent="0.3">
      <c r="A2439" s="49" t="s">
        <v>7135</v>
      </c>
      <c r="B2439" s="50" t="s">
        <v>7136</v>
      </c>
    </row>
    <row r="2440" spans="1:2" ht="13" x14ac:dyDescent="0.3">
      <c r="A2440" s="47" t="s">
        <v>7137</v>
      </c>
      <c r="B2440" s="48" t="s">
        <v>7138</v>
      </c>
    </row>
    <row r="2441" spans="1:2" ht="13" x14ac:dyDescent="0.3">
      <c r="A2441" s="49" t="s">
        <v>7139</v>
      </c>
      <c r="B2441" s="50" t="s">
        <v>7140</v>
      </c>
    </row>
    <row r="2442" spans="1:2" ht="13" x14ac:dyDescent="0.3">
      <c r="A2442" s="47" t="s">
        <v>7141</v>
      </c>
      <c r="B2442" s="48" t="s">
        <v>7142</v>
      </c>
    </row>
    <row r="2443" spans="1:2" ht="13" x14ac:dyDescent="0.3">
      <c r="A2443" s="49" t="s">
        <v>7143</v>
      </c>
      <c r="B2443" s="50" t="s">
        <v>7144</v>
      </c>
    </row>
    <row r="2444" spans="1:2" ht="13" x14ac:dyDescent="0.3">
      <c r="A2444" s="47" t="s">
        <v>7145</v>
      </c>
      <c r="B2444" s="48" t="s">
        <v>7146</v>
      </c>
    </row>
    <row r="2445" spans="1:2" ht="13" x14ac:dyDescent="0.3">
      <c r="A2445" s="49" t="s">
        <v>7147</v>
      </c>
      <c r="B2445" s="50" t="s">
        <v>7148</v>
      </c>
    </row>
    <row r="2446" spans="1:2" ht="13" x14ac:dyDescent="0.3">
      <c r="A2446" s="47" t="s">
        <v>7149</v>
      </c>
      <c r="B2446" s="48" t="s">
        <v>7150</v>
      </c>
    </row>
    <row r="2447" spans="1:2" ht="13" x14ac:dyDescent="0.3">
      <c r="A2447" s="49" t="s">
        <v>7151</v>
      </c>
      <c r="B2447" s="50" t="s">
        <v>7152</v>
      </c>
    </row>
    <row r="2448" spans="1:2" ht="13" x14ac:dyDescent="0.3">
      <c r="A2448" s="47" t="s">
        <v>7153</v>
      </c>
      <c r="B2448" s="48" t="s">
        <v>7154</v>
      </c>
    </row>
    <row r="2449" spans="1:2" ht="13" x14ac:dyDescent="0.3">
      <c r="A2449" s="49" t="s">
        <v>7155</v>
      </c>
      <c r="B2449" s="50" t="s">
        <v>7156</v>
      </c>
    </row>
    <row r="2450" spans="1:2" ht="13" x14ac:dyDescent="0.3">
      <c r="A2450" s="47" t="s">
        <v>7157</v>
      </c>
      <c r="B2450" s="48" t="s">
        <v>7158</v>
      </c>
    </row>
    <row r="2451" spans="1:2" ht="13" x14ac:dyDescent="0.3">
      <c r="A2451" s="49" t="s">
        <v>7159</v>
      </c>
      <c r="B2451" s="50" t="s">
        <v>7160</v>
      </c>
    </row>
    <row r="2452" spans="1:2" ht="13" x14ac:dyDescent="0.3">
      <c r="A2452" s="47" t="s">
        <v>7161</v>
      </c>
      <c r="B2452" s="48" t="s">
        <v>7162</v>
      </c>
    </row>
    <row r="2453" spans="1:2" ht="13" x14ac:dyDescent="0.3">
      <c r="A2453" s="49" t="s">
        <v>7163</v>
      </c>
      <c r="B2453" s="50" t="s">
        <v>7164</v>
      </c>
    </row>
    <row r="2454" spans="1:2" ht="13" x14ac:dyDescent="0.3">
      <c r="A2454" s="47" t="s">
        <v>7165</v>
      </c>
      <c r="B2454" s="48" t="s">
        <v>7166</v>
      </c>
    </row>
    <row r="2455" spans="1:2" ht="13" x14ac:dyDescent="0.3">
      <c r="A2455" s="49" t="s">
        <v>7167</v>
      </c>
      <c r="B2455" s="50" t="s">
        <v>7168</v>
      </c>
    </row>
    <row r="2456" spans="1:2" ht="13" x14ac:dyDescent="0.3">
      <c r="A2456" s="47" t="s">
        <v>7169</v>
      </c>
      <c r="B2456" s="48" t="s">
        <v>7170</v>
      </c>
    </row>
    <row r="2457" spans="1:2" ht="13" x14ac:dyDescent="0.3">
      <c r="A2457" s="49" t="s">
        <v>7171</v>
      </c>
      <c r="B2457" s="50" t="s">
        <v>7172</v>
      </c>
    </row>
    <row r="2458" spans="1:2" ht="13" x14ac:dyDescent="0.3">
      <c r="A2458" s="47" t="s">
        <v>7173</v>
      </c>
      <c r="B2458" s="48" t="s">
        <v>7174</v>
      </c>
    </row>
    <row r="2459" spans="1:2" ht="13" x14ac:dyDescent="0.3">
      <c r="A2459" s="49" t="s">
        <v>7175</v>
      </c>
      <c r="B2459" s="50" t="s">
        <v>7176</v>
      </c>
    </row>
    <row r="2460" spans="1:2" ht="13" x14ac:dyDescent="0.3">
      <c r="A2460" s="47" t="s">
        <v>7177</v>
      </c>
      <c r="B2460" s="48" t="s">
        <v>7178</v>
      </c>
    </row>
    <row r="2461" spans="1:2" ht="13" x14ac:dyDescent="0.3">
      <c r="A2461" s="49" t="s">
        <v>7179</v>
      </c>
      <c r="B2461" s="50" t="s">
        <v>7180</v>
      </c>
    </row>
    <row r="2462" spans="1:2" ht="13" x14ac:dyDescent="0.3">
      <c r="A2462" s="47" t="s">
        <v>7181</v>
      </c>
      <c r="B2462" s="48" t="s">
        <v>7182</v>
      </c>
    </row>
    <row r="2463" spans="1:2" ht="13" x14ac:dyDescent="0.3">
      <c r="A2463" s="49" t="s">
        <v>7183</v>
      </c>
      <c r="B2463" s="50" t="s">
        <v>7184</v>
      </c>
    </row>
    <row r="2464" spans="1:2" ht="13" x14ac:dyDescent="0.3">
      <c r="A2464" s="47" t="s">
        <v>7185</v>
      </c>
      <c r="B2464" s="48" t="s">
        <v>7186</v>
      </c>
    </row>
    <row r="2465" spans="1:2" ht="13" x14ac:dyDescent="0.3">
      <c r="A2465" s="49" t="s">
        <v>7187</v>
      </c>
      <c r="B2465" s="50" t="s">
        <v>7188</v>
      </c>
    </row>
    <row r="2466" spans="1:2" ht="13" x14ac:dyDescent="0.3">
      <c r="A2466" s="47" t="s">
        <v>7189</v>
      </c>
      <c r="B2466" s="48" t="s">
        <v>7190</v>
      </c>
    </row>
    <row r="2467" spans="1:2" ht="13" x14ac:dyDescent="0.3">
      <c r="A2467" s="49" t="s">
        <v>7191</v>
      </c>
      <c r="B2467" s="50" t="s">
        <v>7192</v>
      </c>
    </row>
    <row r="2468" spans="1:2" ht="13" x14ac:dyDescent="0.3">
      <c r="A2468" s="47" t="s">
        <v>7193</v>
      </c>
      <c r="B2468" s="48" t="s">
        <v>7194</v>
      </c>
    </row>
    <row r="2469" spans="1:2" ht="13" x14ac:dyDescent="0.3">
      <c r="A2469" s="49" t="s">
        <v>7195</v>
      </c>
      <c r="B2469" s="50" t="s">
        <v>7196</v>
      </c>
    </row>
    <row r="2470" spans="1:2" ht="13" x14ac:dyDescent="0.3">
      <c r="A2470" s="47" t="s">
        <v>7197</v>
      </c>
      <c r="B2470" s="48" t="s">
        <v>7198</v>
      </c>
    </row>
    <row r="2471" spans="1:2" ht="13" x14ac:dyDescent="0.3">
      <c r="A2471" s="49" t="s">
        <v>7199</v>
      </c>
      <c r="B2471" s="50" t="s">
        <v>7200</v>
      </c>
    </row>
    <row r="2472" spans="1:2" ht="13" x14ac:dyDescent="0.3">
      <c r="A2472" s="47" t="s">
        <v>7201</v>
      </c>
      <c r="B2472" s="48" t="s">
        <v>7202</v>
      </c>
    </row>
    <row r="2473" spans="1:2" ht="13" x14ac:dyDescent="0.3">
      <c r="A2473" s="49" t="s">
        <v>531</v>
      </c>
      <c r="B2473" s="50" t="s">
        <v>7203</v>
      </c>
    </row>
    <row r="2474" spans="1:2" ht="13" x14ac:dyDescent="0.3">
      <c r="A2474" s="47" t="s">
        <v>7204</v>
      </c>
      <c r="B2474" s="48" t="s">
        <v>7205</v>
      </c>
    </row>
    <row r="2475" spans="1:2" ht="13" x14ac:dyDescent="0.3">
      <c r="A2475" s="49" t="s">
        <v>7206</v>
      </c>
      <c r="B2475" s="50" t="s">
        <v>7207</v>
      </c>
    </row>
    <row r="2476" spans="1:2" ht="13" x14ac:dyDescent="0.3">
      <c r="A2476" s="47" t="s">
        <v>7208</v>
      </c>
      <c r="B2476" s="48" t="s">
        <v>7209</v>
      </c>
    </row>
    <row r="2477" spans="1:2" ht="13" x14ac:dyDescent="0.3">
      <c r="A2477" s="49" t="s">
        <v>7210</v>
      </c>
      <c r="B2477" s="50" t="s">
        <v>7211</v>
      </c>
    </row>
    <row r="2478" spans="1:2" ht="13" x14ac:dyDescent="0.3">
      <c r="A2478" s="47" t="s">
        <v>532</v>
      </c>
      <c r="B2478" s="48" t="s">
        <v>7212</v>
      </c>
    </row>
    <row r="2479" spans="1:2" ht="13" x14ac:dyDescent="0.3">
      <c r="A2479" s="49" t="s">
        <v>7213</v>
      </c>
      <c r="B2479" s="50" t="s">
        <v>7214</v>
      </c>
    </row>
    <row r="2480" spans="1:2" ht="13" x14ac:dyDescent="0.3">
      <c r="A2480" s="47" t="s">
        <v>7215</v>
      </c>
      <c r="B2480" s="48" t="s">
        <v>7216</v>
      </c>
    </row>
    <row r="2481" spans="1:2" ht="13" x14ac:dyDescent="0.3">
      <c r="A2481" s="49" t="s">
        <v>7217</v>
      </c>
      <c r="B2481" s="50" t="s">
        <v>7218</v>
      </c>
    </row>
    <row r="2482" spans="1:2" ht="13" x14ac:dyDescent="0.3">
      <c r="A2482" s="47" t="s">
        <v>7219</v>
      </c>
      <c r="B2482" s="48" t="s">
        <v>7220</v>
      </c>
    </row>
    <row r="2483" spans="1:2" ht="13" x14ac:dyDescent="0.3">
      <c r="A2483" s="49" t="s">
        <v>7221</v>
      </c>
      <c r="B2483" s="50" t="s">
        <v>7222</v>
      </c>
    </row>
    <row r="2484" spans="1:2" ht="13" x14ac:dyDescent="0.3">
      <c r="A2484" s="47" t="s">
        <v>7223</v>
      </c>
      <c r="B2484" s="48" t="s">
        <v>7224</v>
      </c>
    </row>
    <row r="2485" spans="1:2" ht="13" x14ac:dyDescent="0.3">
      <c r="A2485" s="49" t="s">
        <v>7225</v>
      </c>
      <c r="B2485" s="50" t="s">
        <v>7226</v>
      </c>
    </row>
    <row r="2486" spans="1:2" ht="13" x14ac:dyDescent="0.3">
      <c r="A2486" s="47" t="s">
        <v>7227</v>
      </c>
      <c r="B2486" s="48" t="s">
        <v>7228</v>
      </c>
    </row>
    <row r="2487" spans="1:2" ht="13" x14ac:dyDescent="0.3">
      <c r="A2487" s="49" t="s">
        <v>7229</v>
      </c>
      <c r="B2487" s="50" t="s">
        <v>7230</v>
      </c>
    </row>
    <row r="2488" spans="1:2" ht="13" x14ac:dyDescent="0.3">
      <c r="A2488" s="47" t="s">
        <v>7231</v>
      </c>
      <c r="B2488" s="48" t="s">
        <v>7232</v>
      </c>
    </row>
    <row r="2489" spans="1:2" ht="13" x14ac:dyDescent="0.3">
      <c r="A2489" s="49" t="s">
        <v>7233</v>
      </c>
      <c r="B2489" s="50" t="s">
        <v>7234</v>
      </c>
    </row>
    <row r="2490" spans="1:2" ht="13" x14ac:dyDescent="0.3">
      <c r="A2490" s="47" t="s">
        <v>7235</v>
      </c>
      <c r="B2490" s="48" t="s">
        <v>7236</v>
      </c>
    </row>
    <row r="2491" spans="1:2" ht="13" x14ac:dyDescent="0.3">
      <c r="A2491" s="49" t="s">
        <v>7237</v>
      </c>
      <c r="B2491" s="50" t="s">
        <v>7238</v>
      </c>
    </row>
    <row r="2492" spans="1:2" ht="13" x14ac:dyDescent="0.3">
      <c r="A2492" s="47" t="s">
        <v>7239</v>
      </c>
      <c r="B2492" s="48" t="s">
        <v>7240</v>
      </c>
    </row>
    <row r="2493" spans="1:2" ht="13" x14ac:dyDescent="0.3">
      <c r="A2493" s="49" t="s">
        <v>7241</v>
      </c>
      <c r="B2493" s="50" t="s">
        <v>7242</v>
      </c>
    </row>
    <row r="2494" spans="1:2" ht="13" x14ac:dyDescent="0.3">
      <c r="A2494" s="47" t="s">
        <v>7243</v>
      </c>
      <c r="B2494" s="48" t="s">
        <v>7244</v>
      </c>
    </row>
    <row r="2495" spans="1:2" ht="13" x14ac:dyDescent="0.3">
      <c r="A2495" s="49" t="s">
        <v>7245</v>
      </c>
      <c r="B2495" s="50" t="s">
        <v>7246</v>
      </c>
    </row>
    <row r="2496" spans="1:2" ht="13" x14ac:dyDescent="0.3">
      <c r="A2496" s="47" t="s">
        <v>7247</v>
      </c>
      <c r="B2496" s="48" t="s">
        <v>7248</v>
      </c>
    </row>
    <row r="2497" spans="1:2" ht="13" x14ac:dyDescent="0.3">
      <c r="A2497" s="49" t="s">
        <v>7249</v>
      </c>
      <c r="B2497" s="50" t="s">
        <v>7250</v>
      </c>
    </row>
    <row r="2498" spans="1:2" ht="13" x14ac:dyDescent="0.3">
      <c r="A2498" s="47" t="s">
        <v>7251</v>
      </c>
      <c r="B2498" s="48" t="s">
        <v>7252</v>
      </c>
    </row>
    <row r="2499" spans="1:2" ht="13" x14ac:dyDescent="0.3">
      <c r="A2499" s="49" t="s">
        <v>7253</v>
      </c>
      <c r="B2499" s="50" t="s">
        <v>7254</v>
      </c>
    </row>
    <row r="2500" spans="1:2" ht="13" x14ac:dyDescent="0.3">
      <c r="A2500" s="47" t="s">
        <v>7255</v>
      </c>
      <c r="B2500" s="48" t="s">
        <v>7256</v>
      </c>
    </row>
    <row r="2501" spans="1:2" ht="13" x14ac:dyDescent="0.3">
      <c r="A2501" s="49" t="s">
        <v>7257</v>
      </c>
      <c r="B2501" s="50" t="s">
        <v>7258</v>
      </c>
    </row>
    <row r="2502" spans="1:2" ht="13" x14ac:dyDescent="0.3">
      <c r="A2502" s="47" t="s">
        <v>7259</v>
      </c>
      <c r="B2502" s="48" t="s">
        <v>7260</v>
      </c>
    </row>
    <row r="2503" spans="1:2" ht="13" x14ac:dyDescent="0.3">
      <c r="A2503" s="49" t="s">
        <v>7261</v>
      </c>
      <c r="B2503" s="50" t="s">
        <v>7262</v>
      </c>
    </row>
    <row r="2504" spans="1:2" ht="13" x14ac:dyDescent="0.3">
      <c r="A2504" s="47" t="s">
        <v>7263</v>
      </c>
      <c r="B2504" s="48" t="s">
        <v>7264</v>
      </c>
    </row>
    <row r="2505" spans="1:2" ht="13" x14ac:dyDescent="0.3">
      <c r="A2505" s="49" t="s">
        <v>7265</v>
      </c>
      <c r="B2505" s="50" t="s">
        <v>7266</v>
      </c>
    </row>
    <row r="2506" spans="1:2" ht="13" x14ac:dyDescent="0.3">
      <c r="A2506" s="47" t="s">
        <v>7267</v>
      </c>
      <c r="B2506" s="48" t="s">
        <v>7268</v>
      </c>
    </row>
    <row r="2507" spans="1:2" ht="13" x14ac:dyDescent="0.3">
      <c r="A2507" s="49" t="s">
        <v>7269</v>
      </c>
      <c r="B2507" s="50" t="s">
        <v>7270</v>
      </c>
    </row>
    <row r="2508" spans="1:2" ht="13" x14ac:dyDescent="0.3">
      <c r="A2508" s="47" t="s">
        <v>7271</v>
      </c>
      <c r="B2508" s="48" t="s">
        <v>7272</v>
      </c>
    </row>
    <row r="2509" spans="1:2" ht="13" x14ac:dyDescent="0.3">
      <c r="A2509" s="49" t="s">
        <v>7273</v>
      </c>
      <c r="B2509" s="50" t="s">
        <v>7274</v>
      </c>
    </row>
    <row r="2510" spans="1:2" ht="13" x14ac:dyDescent="0.3">
      <c r="A2510" s="47" t="s">
        <v>7275</v>
      </c>
      <c r="B2510" s="48" t="s">
        <v>7276</v>
      </c>
    </row>
    <row r="2511" spans="1:2" ht="13" x14ac:dyDescent="0.3">
      <c r="A2511" s="49" t="s">
        <v>7277</v>
      </c>
      <c r="B2511" s="50" t="s">
        <v>7278</v>
      </c>
    </row>
    <row r="2512" spans="1:2" ht="13" x14ac:dyDescent="0.3">
      <c r="A2512" s="47" t="s">
        <v>7279</v>
      </c>
      <c r="B2512" s="48" t="s">
        <v>7280</v>
      </c>
    </row>
    <row r="2513" spans="1:2" ht="13" x14ac:dyDescent="0.3">
      <c r="A2513" s="49" t="s">
        <v>7281</v>
      </c>
      <c r="B2513" s="50" t="s">
        <v>7282</v>
      </c>
    </row>
    <row r="2514" spans="1:2" ht="13" x14ac:dyDescent="0.3">
      <c r="A2514" s="47" t="s">
        <v>7283</v>
      </c>
      <c r="B2514" s="48" t="s">
        <v>7284</v>
      </c>
    </row>
    <row r="2515" spans="1:2" ht="13" x14ac:dyDescent="0.3">
      <c r="A2515" s="49" t="s">
        <v>7285</v>
      </c>
      <c r="B2515" s="50" t="s">
        <v>7286</v>
      </c>
    </row>
    <row r="2516" spans="1:2" ht="13" x14ac:dyDescent="0.3">
      <c r="A2516" s="47" t="s">
        <v>7287</v>
      </c>
      <c r="B2516" s="48" t="s">
        <v>7288</v>
      </c>
    </row>
    <row r="2517" spans="1:2" ht="13" x14ac:dyDescent="0.3">
      <c r="A2517" s="49" t="s">
        <v>7289</v>
      </c>
      <c r="B2517" s="50" t="s">
        <v>7290</v>
      </c>
    </row>
    <row r="2518" spans="1:2" ht="13" x14ac:dyDescent="0.3">
      <c r="A2518" s="47" t="s">
        <v>7291</v>
      </c>
      <c r="B2518" s="48" t="s">
        <v>7292</v>
      </c>
    </row>
    <row r="2519" spans="1:2" ht="13" x14ac:dyDescent="0.3">
      <c r="A2519" s="49" t="s">
        <v>7293</v>
      </c>
      <c r="B2519" s="50" t="s">
        <v>7294</v>
      </c>
    </row>
    <row r="2520" spans="1:2" ht="13" x14ac:dyDescent="0.3">
      <c r="A2520" s="47" t="s">
        <v>7295</v>
      </c>
      <c r="B2520" s="48" t="s">
        <v>7296</v>
      </c>
    </row>
    <row r="2521" spans="1:2" ht="13" x14ac:dyDescent="0.3">
      <c r="A2521" s="49" t="s">
        <v>7297</v>
      </c>
      <c r="B2521" s="50" t="s">
        <v>7298</v>
      </c>
    </row>
    <row r="2522" spans="1:2" ht="13" x14ac:dyDescent="0.3">
      <c r="A2522" s="47" t="s">
        <v>7299</v>
      </c>
      <c r="B2522" s="48" t="s">
        <v>7300</v>
      </c>
    </row>
    <row r="2523" spans="1:2" ht="13" x14ac:dyDescent="0.3">
      <c r="A2523" s="49" t="s">
        <v>7301</v>
      </c>
      <c r="B2523" s="50" t="s">
        <v>7302</v>
      </c>
    </row>
    <row r="2524" spans="1:2" ht="13" x14ac:dyDescent="0.3">
      <c r="A2524" s="47" t="s">
        <v>7303</v>
      </c>
      <c r="B2524" s="48" t="s">
        <v>7304</v>
      </c>
    </row>
    <row r="2525" spans="1:2" ht="13" x14ac:dyDescent="0.3">
      <c r="A2525" s="49" t="s">
        <v>7305</v>
      </c>
      <c r="B2525" s="50" t="s">
        <v>7306</v>
      </c>
    </row>
    <row r="2526" spans="1:2" ht="13" x14ac:dyDescent="0.3">
      <c r="A2526" s="47" t="s">
        <v>7307</v>
      </c>
      <c r="B2526" s="48" t="s">
        <v>7308</v>
      </c>
    </row>
    <row r="2527" spans="1:2" ht="13" x14ac:dyDescent="0.3">
      <c r="A2527" s="49" t="s">
        <v>7309</v>
      </c>
      <c r="B2527" s="50" t="s">
        <v>7310</v>
      </c>
    </row>
    <row r="2528" spans="1:2" ht="13" x14ac:dyDescent="0.3">
      <c r="A2528" s="47" t="s">
        <v>7311</v>
      </c>
      <c r="B2528" s="48" t="s">
        <v>7312</v>
      </c>
    </row>
    <row r="2529" spans="1:2" ht="13" x14ac:dyDescent="0.3">
      <c r="A2529" s="49" t="s">
        <v>7313</v>
      </c>
      <c r="B2529" s="50" t="s">
        <v>7314</v>
      </c>
    </row>
    <row r="2530" spans="1:2" ht="13" x14ac:dyDescent="0.3">
      <c r="A2530" s="47" t="s">
        <v>7315</v>
      </c>
      <c r="B2530" s="48" t="s">
        <v>7316</v>
      </c>
    </row>
    <row r="2531" spans="1:2" ht="13" x14ac:dyDescent="0.3">
      <c r="A2531" s="49" t="s">
        <v>7317</v>
      </c>
      <c r="B2531" s="50" t="s">
        <v>7318</v>
      </c>
    </row>
    <row r="2532" spans="1:2" ht="13" x14ac:dyDescent="0.3">
      <c r="A2532" s="47" t="s">
        <v>7319</v>
      </c>
      <c r="B2532" s="48" t="s">
        <v>7320</v>
      </c>
    </row>
    <row r="2533" spans="1:2" ht="13" x14ac:dyDescent="0.3">
      <c r="A2533" s="49" t="s">
        <v>7321</v>
      </c>
      <c r="B2533" s="50" t="s">
        <v>7322</v>
      </c>
    </row>
    <row r="2534" spans="1:2" ht="13" x14ac:dyDescent="0.3">
      <c r="A2534" s="47" t="s">
        <v>7323</v>
      </c>
      <c r="B2534" s="48" t="s">
        <v>7324</v>
      </c>
    </row>
    <row r="2535" spans="1:2" ht="13" x14ac:dyDescent="0.3">
      <c r="A2535" s="49" t="s">
        <v>7325</v>
      </c>
      <c r="B2535" s="50" t="s">
        <v>7326</v>
      </c>
    </row>
    <row r="2536" spans="1:2" ht="13" x14ac:dyDescent="0.3">
      <c r="A2536" s="47" t="s">
        <v>7327</v>
      </c>
      <c r="B2536" s="48" t="s">
        <v>7328</v>
      </c>
    </row>
    <row r="2537" spans="1:2" ht="13" x14ac:dyDescent="0.3">
      <c r="A2537" s="49" t="s">
        <v>7329</v>
      </c>
      <c r="B2537" s="50" t="s">
        <v>7330</v>
      </c>
    </row>
    <row r="2538" spans="1:2" ht="13" x14ac:dyDescent="0.3">
      <c r="A2538" s="47" t="s">
        <v>7331</v>
      </c>
      <c r="B2538" s="48" t="s">
        <v>7332</v>
      </c>
    </row>
    <row r="2539" spans="1:2" ht="13" x14ac:dyDescent="0.3">
      <c r="A2539" s="49" t="s">
        <v>7333</v>
      </c>
      <c r="B2539" s="50" t="s">
        <v>7334</v>
      </c>
    </row>
    <row r="2540" spans="1:2" ht="13" x14ac:dyDescent="0.3">
      <c r="A2540" s="47" t="s">
        <v>7335</v>
      </c>
      <c r="B2540" s="48" t="s">
        <v>7336</v>
      </c>
    </row>
    <row r="2541" spans="1:2" ht="13" x14ac:dyDescent="0.3">
      <c r="A2541" s="49" t="s">
        <v>7337</v>
      </c>
      <c r="B2541" s="50" t="s">
        <v>7338</v>
      </c>
    </row>
    <row r="2542" spans="1:2" ht="13" x14ac:dyDescent="0.3">
      <c r="A2542" s="47" t="s">
        <v>7339</v>
      </c>
      <c r="B2542" s="48" t="s">
        <v>7340</v>
      </c>
    </row>
    <row r="2543" spans="1:2" ht="13" x14ac:dyDescent="0.3">
      <c r="A2543" s="49" t="s">
        <v>7341</v>
      </c>
      <c r="B2543" s="50" t="s">
        <v>7342</v>
      </c>
    </row>
    <row r="2544" spans="1:2" ht="13" x14ac:dyDescent="0.3">
      <c r="A2544" s="47" t="s">
        <v>7343</v>
      </c>
      <c r="B2544" s="48" t="s">
        <v>7344</v>
      </c>
    </row>
    <row r="2545" spans="1:2" ht="13" x14ac:dyDescent="0.3">
      <c r="A2545" s="49" t="s">
        <v>7345</v>
      </c>
      <c r="B2545" s="50" t="s">
        <v>7346</v>
      </c>
    </row>
    <row r="2546" spans="1:2" ht="13" x14ac:dyDescent="0.3">
      <c r="A2546" s="47" t="s">
        <v>7347</v>
      </c>
      <c r="B2546" s="48" t="s">
        <v>7348</v>
      </c>
    </row>
    <row r="2547" spans="1:2" ht="13" x14ac:dyDescent="0.3">
      <c r="A2547" s="49" t="s">
        <v>7349</v>
      </c>
      <c r="B2547" s="50" t="s">
        <v>7350</v>
      </c>
    </row>
    <row r="2548" spans="1:2" ht="13" x14ac:dyDescent="0.3">
      <c r="A2548" s="47" t="s">
        <v>7351</v>
      </c>
      <c r="B2548" s="48" t="s">
        <v>7352</v>
      </c>
    </row>
    <row r="2549" spans="1:2" ht="13" x14ac:dyDescent="0.3">
      <c r="A2549" s="49" t="s">
        <v>7353</v>
      </c>
      <c r="B2549" s="50" t="s">
        <v>7354</v>
      </c>
    </row>
    <row r="2550" spans="1:2" ht="13" x14ac:dyDescent="0.3">
      <c r="A2550" s="47" t="s">
        <v>7355</v>
      </c>
      <c r="B2550" s="48" t="s">
        <v>7356</v>
      </c>
    </row>
    <row r="2551" spans="1:2" ht="13" x14ac:dyDescent="0.3">
      <c r="A2551" s="49" t="s">
        <v>7357</v>
      </c>
      <c r="B2551" s="50" t="s">
        <v>7358</v>
      </c>
    </row>
    <row r="2552" spans="1:2" ht="13" x14ac:dyDescent="0.3">
      <c r="A2552" s="47" t="s">
        <v>7359</v>
      </c>
      <c r="B2552" s="48" t="s">
        <v>7360</v>
      </c>
    </row>
    <row r="2553" spans="1:2" ht="13" x14ac:dyDescent="0.3">
      <c r="A2553" s="49" t="s">
        <v>7361</v>
      </c>
      <c r="B2553" s="50" t="s">
        <v>7362</v>
      </c>
    </row>
    <row r="2554" spans="1:2" ht="13" x14ac:dyDescent="0.3">
      <c r="A2554" s="47" t="s">
        <v>7363</v>
      </c>
      <c r="B2554" s="48" t="s">
        <v>7364</v>
      </c>
    </row>
    <row r="2555" spans="1:2" ht="13" x14ac:dyDescent="0.3">
      <c r="A2555" s="49" t="s">
        <v>7365</v>
      </c>
      <c r="B2555" s="50" t="s">
        <v>7366</v>
      </c>
    </row>
    <row r="2556" spans="1:2" ht="13" x14ac:dyDescent="0.3">
      <c r="A2556" s="47" t="s">
        <v>7367</v>
      </c>
      <c r="B2556" s="48" t="s">
        <v>7368</v>
      </c>
    </row>
    <row r="2557" spans="1:2" ht="13" x14ac:dyDescent="0.3">
      <c r="A2557" s="49" t="s">
        <v>7369</v>
      </c>
      <c r="B2557" s="50" t="s">
        <v>7370</v>
      </c>
    </row>
    <row r="2558" spans="1:2" ht="13" x14ac:dyDescent="0.3">
      <c r="A2558" s="47" t="s">
        <v>7371</v>
      </c>
      <c r="B2558" s="48" t="s">
        <v>7372</v>
      </c>
    </row>
    <row r="2559" spans="1:2" ht="13" x14ac:dyDescent="0.3">
      <c r="A2559" s="49" t="s">
        <v>7373</v>
      </c>
      <c r="B2559" s="50" t="s">
        <v>7374</v>
      </c>
    </row>
    <row r="2560" spans="1:2" ht="13" x14ac:dyDescent="0.3">
      <c r="A2560" s="47" t="s">
        <v>7375</v>
      </c>
      <c r="B2560" s="48" t="s">
        <v>7376</v>
      </c>
    </row>
    <row r="2561" spans="1:2" ht="13" x14ac:dyDescent="0.3">
      <c r="A2561" s="49" t="s">
        <v>7377</v>
      </c>
      <c r="B2561" s="50" t="s">
        <v>7378</v>
      </c>
    </row>
    <row r="2562" spans="1:2" ht="13" x14ac:dyDescent="0.3">
      <c r="A2562" s="47" t="s">
        <v>7379</v>
      </c>
      <c r="B2562" s="48" t="s">
        <v>7380</v>
      </c>
    </row>
    <row r="2563" spans="1:2" ht="13" x14ac:dyDescent="0.3">
      <c r="A2563" s="49" t="s">
        <v>7381</v>
      </c>
      <c r="B2563" s="50" t="s">
        <v>7382</v>
      </c>
    </row>
    <row r="2564" spans="1:2" ht="13" x14ac:dyDescent="0.3">
      <c r="A2564" s="47" t="s">
        <v>7383</v>
      </c>
      <c r="B2564" s="48" t="s">
        <v>7384</v>
      </c>
    </row>
    <row r="2565" spans="1:2" ht="13" x14ac:dyDescent="0.3">
      <c r="A2565" s="49" t="s">
        <v>7385</v>
      </c>
      <c r="B2565" s="50" t="s">
        <v>7386</v>
      </c>
    </row>
    <row r="2566" spans="1:2" ht="13" x14ac:dyDescent="0.3">
      <c r="A2566" s="47" t="s">
        <v>7387</v>
      </c>
      <c r="B2566" s="48" t="s">
        <v>7388</v>
      </c>
    </row>
    <row r="2567" spans="1:2" ht="13" x14ac:dyDescent="0.3">
      <c r="A2567" s="49" t="s">
        <v>7389</v>
      </c>
      <c r="B2567" s="50" t="s">
        <v>7390</v>
      </c>
    </row>
    <row r="2568" spans="1:2" ht="13" x14ac:dyDescent="0.3">
      <c r="A2568" s="47" t="s">
        <v>7391</v>
      </c>
      <c r="B2568" s="48" t="s">
        <v>7392</v>
      </c>
    </row>
    <row r="2569" spans="1:2" ht="13" x14ac:dyDescent="0.3">
      <c r="A2569" s="49" t="s">
        <v>7393</v>
      </c>
      <c r="B2569" s="50" t="s">
        <v>7394</v>
      </c>
    </row>
    <row r="2570" spans="1:2" ht="13" x14ac:dyDescent="0.3">
      <c r="A2570" s="47" t="s">
        <v>7395</v>
      </c>
      <c r="B2570" s="48" t="s">
        <v>7396</v>
      </c>
    </row>
    <row r="2571" spans="1:2" ht="13" x14ac:dyDescent="0.3">
      <c r="A2571" s="49" t="s">
        <v>7397</v>
      </c>
      <c r="B2571" s="50" t="s">
        <v>7398</v>
      </c>
    </row>
    <row r="2572" spans="1:2" ht="13" x14ac:dyDescent="0.3">
      <c r="A2572" s="47" t="s">
        <v>7399</v>
      </c>
      <c r="B2572" s="48" t="s">
        <v>7400</v>
      </c>
    </row>
    <row r="2573" spans="1:2" ht="13" x14ac:dyDescent="0.3">
      <c r="A2573" s="49" t="s">
        <v>7401</v>
      </c>
      <c r="B2573" s="50" t="s">
        <v>7402</v>
      </c>
    </row>
    <row r="2574" spans="1:2" ht="13" x14ac:dyDescent="0.3">
      <c r="A2574" s="47" t="s">
        <v>7403</v>
      </c>
      <c r="B2574" s="48" t="s">
        <v>7404</v>
      </c>
    </row>
    <row r="2575" spans="1:2" ht="13" x14ac:dyDescent="0.3">
      <c r="A2575" s="49" t="s">
        <v>7405</v>
      </c>
      <c r="B2575" s="50" t="s">
        <v>7406</v>
      </c>
    </row>
    <row r="2576" spans="1:2" ht="13" x14ac:dyDescent="0.3">
      <c r="A2576" s="47" t="s">
        <v>7407</v>
      </c>
      <c r="B2576" s="48" t="s">
        <v>7408</v>
      </c>
    </row>
    <row r="2577" spans="1:2" ht="13" x14ac:dyDescent="0.3">
      <c r="A2577" s="49" t="s">
        <v>7409</v>
      </c>
      <c r="B2577" s="50" t="s">
        <v>7410</v>
      </c>
    </row>
    <row r="2578" spans="1:2" ht="13" x14ac:dyDescent="0.3">
      <c r="A2578" s="47" t="s">
        <v>7411</v>
      </c>
      <c r="B2578" s="48" t="s">
        <v>7412</v>
      </c>
    </row>
    <row r="2579" spans="1:2" ht="13" x14ac:dyDescent="0.3">
      <c r="A2579" s="49" t="s">
        <v>7413</v>
      </c>
      <c r="B2579" s="50" t="s">
        <v>7414</v>
      </c>
    </row>
    <row r="2580" spans="1:2" ht="13" x14ac:dyDescent="0.3">
      <c r="A2580" s="47" t="s">
        <v>7415</v>
      </c>
      <c r="B2580" s="48" t="s">
        <v>7416</v>
      </c>
    </row>
    <row r="2581" spans="1:2" ht="13" x14ac:dyDescent="0.3">
      <c r="A2581" s="49" t="s">
        <v>7417</v>
      </c>
      <c r="B2581" s="50" t="s">
        <v>7418</v>
      </c>
    </row>
    <row r="2582" spans="1:2" ht="13" x14ac:dyDescent="0.3">
      <c r="A2582" s="47" t="s">
        <v>7419</v>
      </c>
      <c r="B2582" s="48" t="s">
        <v>7420</v>
      </c>
    </row>
    <row r="2583" spans="1:2" ht="13" x14ac:dyDescent="0.3">
      <c r="A2583" s="49" t="s">
        <v>7421</v>
      </c>
      <c r="B2583" s="50" t="s">
        <v>7422</v>
      </c>
    </row>
    <row r="2584" spans="1:2" ht="13" x14ac:dyDescent="0.3">
      <c r="A2584" s="47" t="s">
        <v>7423</v>
      </c>
      <c r="B2584" s="48" t="s">
        <v>7424</v>
      </c>
    </row>
    <row r="2585" spans="1:2" ht="13" x14ac:dyDescent="0.3">
      <c r="A2585" s="49" t="s">
        <v>7425</v>
      </c>
      <c r="B2585" s="50" t="s">
        <v>7426</v>
      </c>
    </row>
    <row r="2586" spans="1:2" ht="13" x14ac:dyDescent="0.3">
      <c r="A2586" s="47" t="s">
        <v>7427</v>
      </c>
      <c r="B2586" s="48" t="s">
        <v>7428</v>
      </c>
    </row>
    <row r="2587" spans="1:2" ht="13" x14ac:dyDescent="0.3">
      <c r="A2587" s="49" t="s">
        <v>7429</v>
      </c>
      <c r="B2587" s="50" t="s">
        <v>7430</v>
      </c>
    </row>
    <row r="2588" spans="1:2" ht="13" x14ac:dyDescent="0.3">
      <c r="A2588" s="47" t="s">
        <v>7431</v>
      </c>
      <c r="B2588" s="48" t="s">
        <v>7432</v>
      </c>
    </row>
    <row r="2589" spans="1:2" ht="13" x14ac:dyDescent="0.3">
      <c r="A2589" s="49" t="s">
        <v>7433</v>
      </c>
      <c r="B2589" s="50" t="s">
        <v>7434</v>
      </c>
    </row>
    <row r="2590" spans="1:2" ht="13" x14ac:dyDescent="0.3">
      <c r="A2590" s="47" t="s">
        <v>7435</v>
      </c>
      <c r="B2590" s="48" t="s">
        <v>7436</v>
      </c>
    </row>
    <row r="2591" spans="1:2" ht="13" x14ac:dyDescent="0.3">
      <c r="A2591" s="49" t="s">
        <v>7437</v>
      </c>
      <c r="B2591" s="50" t="s">
        <v>7438</v>
      </c>
    </row>
    <row r="2592" spans="1:2" ht="13" x14ac:dyDescent="0.3">
      <c r="A2592" s="47" t="s">
        <v>7439</v>
      </c>
      <c r="B2592" s="48" t="s">
        <v>7440</v>
      </c>
    </row>
    <row r="2593" spans="1:2" ht="13" x14ac:dyDescent="0.3">
      <c r="A2593" s="49" t="s">
        <v>7441</v>
      </c>
      <c r="B2593" s="50" t="s">
        <v>7442</v>
      </c>
    </row>
    <row r="2594" spans="1:2" ht="13" x14ac:dyDescent="0.3">
      <c r="A2594" s="47" t="s">
        <v>7443</v>
      </c>
      <c r="B2594" s="48" t="s">
        <v>7444</v>
      </c>
    </row>
    <row r="2595" spans="1:2" ht="13" x14ac:dyDescent="0.3">
      <c r="A2595" s="49" t="s">
        <v>7445</v>
      </c>
      <c r="B2595" s="50" t="s">
        <v>7446</v>
      </c>
    </row>
    <row r="2596" spans="1:2" ht="13" x14ac:dyDescent="0.3">
      <c r="A2596" s="47" t="s">
        <v>7447</v>
      </c>
      <c r="B2596" s="48" t="s">
        <v>7448</v>
      </c>
    </row>
    <row r="2597" spans="1:2" ht="13" x14ac:dyDescent="0.3">
      <c r="A2597" s="49" t="s">
        <v>7449</v>
      </c>
      <c r="B2597" s="50" t="s">
        <v>7450</v>
      </c>
    </row>
    <row r="2598" spans="1:2" ht="13" x14ac:dyDescent="0.3">
      <c r="A2598" s="47" t="s">
        <v>7451</v>
      </c>
      <c r="B2598" s="48" t="s">
        <v>7452</v>
      </c>
    </row>
    <row r="2599" spans="1:2" ht="13" x14ac:dyDescent="0.3">
      <c r="A2599" s="49" t="s">
        <v>7453</v>
      </c>
      <c r="B2599" s="50" t="s">
        <v>7454</v>
      </c>
    </row>
    <row r="2600" spans="1:2" ht="13" x14ac:dyDescent="0.3">
      <c r="A2600" s="47" t="s">
        <v>7455</v>
      </c>
      <c r="B2600" s="48" t="s">
        <v>7456</v>
      </c>
    </row>
    <row r="2601" spans="1:2" ht="13" x14ac:dyDescent="0.3">
      <c r="A2601" s="49" t="s">
        <v>7457</v>
      </c>
      <c r="B2601" s="50" t="s">
        <v>7458</v>
      </c>
    </row>
    <row r="2602" spans="1:2" ht="13" x14ac:dyDescent="0.3">
      <c r="A2602" s="47" t="s">
        <v>7459</v>
      </c>
      <c r="B2602" s="48" t="s">
        <v>7460</v>
      </c>
    </row>
    <row r="2603" spans="1:2" ht="13" x14ac:dyDescent="0.3">
      <c r="A2603" s="49" t="s">
        <v>7461</v>
      </c>
      <c r="B2603" s="50" t="s">
        <v>7462</v>
      </c>
    </row>
    <row r="2604" spans="1:2" ht="13" x14ac:dyDescent="0.3">
      <c r="A2604" s="47" t="s">
        <v>7463</v>
      </c>
      <c r="B2604" s="48" t="s">
        <v>7464</v>
      </c>
    </row>
    <row r="2605" spans="1:2" ht="13" x14ac:dyDescent="0.3">
      <c r="A2605" s="49" t="s">
        <v>7465</v>
      </c>
      <c r="B2605" s="50" t="s">
        <v>7466</v>
      </c>
    </row>
    <row r="2606" spans="1:2" ht="13" x14ac:dyDescent="0.3">
      <c r="A2606" s="47" t="s">
        <v>7467</v>
      </c>
      <c r="B2606" s="48" t="s">
        <v>7468</v>
      </c>
    </row>
    <row r="2607" spans="1:2" ht="13" x14ac:dyDescent="0.3">
      <c r="A2607" s="49" t="s">
        <v>7469</v>
      </c>
      <c r="B2607" s="50" t="s">
        <v>7470</v>
      </c>
    </row>
    <row r="2608" spans="1:2" ht="13" x14ac:dyDescent="0.3">
      <c r="A2608" s="47" t="s">
        <v>7471</v>
      </c>
      <c r="B2608" s="48" t="s">
        <v>7472</v>
      </c>
    </row>
    <row r="2609" spans="1:2" ht="13" x14ac:dyDescent="0.3">
      <c r="A2609" s="49" t="s">
        <v>7473</v>
      </c>
      <c r="B2609" s="50" t="s">
        <v>7474</v>
      </c>
    </row>
    <row r="2610" spans="1:2" ht="13" x14ac:dyDescent="0.3">
      <c r="A2610" s="47" t="s">
        <v>7475</v>
      </c>
      <c r="B2610" s="48" t="s">
        <v>7476</v>
      </c>
    </row>
    <row r="2611" spans="1:2" ht="13" x14ac:dyDescent="0.3">
      <c r="A2611" s="49" t="s">
        <v>7477</v>
      </c>
      <c r="B2611" s="50" t="s">
        <v>7478</v>
      </c>
    </row>
    <row r="2612" spans="1:2" ht="13" x14ac:dyDescent="0.3">
      <c r="A2612" s="47" t="s">
        <v>7479</v>
      </c>
      <c r="B2612" s="48" t="s">
        <v>7480</v>
      </c>
    </row>
    <row r="2613" spans="1:2" ht="13" x14ac:dyDescent="0.3">
      <c r="A2613" s="49" t="s">
        <v>7481</v>
      </c>
      <c r="B2613" s="50" t="s">
        <v>7482</v>
      </c>
    </row>
    <row r="2614" spans="1:2" ht="13" x14ac:dyDescent="0.3">
      <c r="A2614" s="47" t="s">
        <v>7483</v>
      </c>
      <c r="B2614" s="48" t="s">
        <v>7484</v>
      </c>
    </row>
    <row r="2615" spans="1:2" ht="13" x14ac:dyDescent="0.3">
      <c r="A2615" s="49" t="s">
        <v>7485</v>
      </c>
      <c r="B2615" s="50" t="s">
        <v>7486</v>
      </c>
    </row>
    <row r="2616" spans="1:2" ht="13" x14ac:dyDescent="0.3">
      <c r="A2616" s="47" t="s">
        <v>7487</v>
      </c>
      <c r="B2616" s="48" t="s">
        <v>7488</v>
      </c>
    </row>
    <row r="2617" spans="1:2" ht="13" x14ac:dyDescent="0.3">
      <c r="A2617" s="49" t="s">
        <v>7489</v>
      </c>
      <c r="B2617" s="50" t="s">
        <v>7490</v>
      </c>
    </row>
    <row r="2618" spans="1:2" ht="13" x14ac:dyDescent="0.3">
      <c r="A2618" s="47" t="s">
        <v>7491</v>
      </c>
      <c r="B2618" s="48" t="s">
        <v>7492</v>
      </c>
    </row>
    <row r="2619" spans="1:2" ht="13" x14ac:dyDescent="0.3">
      <c r="A2619" s="49" t="s">
        <v>7493</v>
      </c>
      <c r="B2619" s="50" t="s">
        <v>7494</v>
      </c>
    </row>
    <row r="2620" spans="1:2" ht="13" x14ac:dyDescent="0.3">
      <c r="A2620" s="47" t="s">
        <v>7495</v>
      </c>
      <c r="B2620" s="48" t="s">
        <v>7496</v>
      </c>
    </row>
    <row r="2621" spans="1:2" ht="13" x14ac:dyDescent="0.3">
      <c r="A2621" s="49" t="s">
        <v>7497</v>
      </c>
      <c r="B2621" s="50" t="s">
        <v>7498</v>
      </c>
    </row>
    <row r="2622" spans="1:2" ht="13" x14ac:dyDescent="0.3">
      <c r="A2622" s="47" t="s">
        <v>7499</v>
      </c>
      <c r="B2622" s="48" t="s">
        <v>7500</v>
      </c>
    </row>
    <row r="2623" spans="1:2" ht="13" x14ac:dyDescent="0.3">
      <c r="A2623" s="49" t="s">
        <v>7501</v>
      </c>
      <c r="B2623" s="50" t="s">
        <v>7502</v>
      </c>
    </row>
    <row r="2624" spans="1:2" ht="13" x14ac:dyDescent="0.3">
      <c r="A2624" s="47" t="s">
        <v>7503</v>
      </c>
      <c r="B2624" s="48" t="s">
        <v>7504</v>
      </c>
    </row>
    <row r="2625" spans="1:2" ht="13" x14ac:dyDescent="0.3">
      <c r="A2625" s="49" t="s">
        <v>7505</v>
      </c>
      <c r="B2625" s="50" t="s">
        <v>7506</v>
      </c>
    </row>
    <row r="2626" spans="1:2" ht="13" x14ac:dyDescent="0.3">
      <c r="A2626" s="47" t="s">
        <v>7507</v>
      </c>
      <c r="B2626" s="48" t="s">
        <v>7508</v>
      </c>
    </row>
    <row r="2627" spans="1:2" ht="13" x14ac:dyDescent="0.3">
      <c r="A2627" s="49" t="s">
        <v>7509</v>
      </c>
      <c r="B2627" s="50" t="s">
        <v>7510</v>
      </c>
    </row>
    <row r="2628" spans="1:2" ht="13" x14ac:dyDescent="0.3">
      <c r="A2628" s="47" t="s">
        <v>7511</v>
      </c>
      <c r="B2628" s="48" t="s">
        <v>7512</v>
      </c>
    </row>
    <row r="2629" spans="1:2" ht="13" x14ac:dyDescent="0.3">
      <c r="A2629" s="49" t="s">
        <v>7513</v>
      </c>
      <c r="B2629" s="50" t="s">
        <v>7514</v>
      </c>
    </row>
    <row r="2630" spans="1:2" ht="13" x14ac:dyDescent="0.3">
      <c r="A2630" s="47" t="s">
        <v>7515</v>
      </c>
      <c r="B2630" s="48" t="s">
        <v>7516</v>
      </c>
    </row>
    <row r="2631" spans="1:2" ht="13" x14ac:dyDescent="0.3">
      <c r="A2631" s="49" t="s">
        <v>7517</v>
      </c>
      <c r="B2631" s="50" t="s">
        <v>7518</v>
      </c>
    </row>
    <row r="2632" spans="1:2" ht="13" x14ac:dyDescent="0.3">
      <c r="A2632" s="47" t="s">
        <v>7519</v>
      </c>
      <c r="B2632" s="48" t="s">
        <v>7520</v>
      </c>
    </row>
    <row r="2633" spans="1:2" ht="13" x14ac:dyDescent="0.3">
      <c r="A2633" s="49" t="s">
        <v>7521</v>
      </c>
      <c r="B2633" s="50" t="s">
        <v>7522</v>
      </c>
    </row>
    <row r="2634" spans="1:2" ht="13" x14ac:dyDescent="0.3">
      <c r="A2634" s="47" t="s">
        <v>7523</v>
      </c>
      <c r="B2634" s="48" t="s">
        <v>7524</v>
      </c>
    </row>
    <row r="2635" spans="1:2" ht="13" x14ac:dyDescent="0.3">
      <c r="A2635" s="49" t="s">
        <v>7525</v>
      </c>
      <c r="B2635" s="50" t="s">
        <v>7526</v>
      </c>
    </row>
    <row r="2636" spans="1:2" ht="13" x14ac:dyDescent="0.3">
      <c r="A2636" s="47" t="s">
        <v>7527</v>
      </c>
      <c r="B2636" s="48" t="s">
        <v>7528</v>
      </c>
    </row>
    <row r="2637" spans="1:2" ht="13" x14ac:dyDescent="0.3">
      <c r="A2637" s="49" t="s">
        <v>7529</v>
      </c>
      <c r="B2637" s="50" t="s">
        <v>7530</v>
      </c>
    </row>
    <row r="2638" spans="1:2" ht="13" x14ac:dyDescent="0.3">
      <c r="A2638" s="47" t="s">
        <v>7531</v>
      </c>
      <c r="B2638" s="48" t="s">
        <v>7532</v>
      </c>
    </row>
    <row r="2639" spans="1:2" ht="13" x14ac:dyDescent="0.3">
      <c r="A2639" s="49" t="s">
        <v>7533</v>
      </c>
      <c r="B2639" s="50" t="s">
        <v>7534</v>
      </c>
    </row>
    <row r="2640" spans="1:2" ht="13" x14ac:dyDescent="0.3">
      <c r="A2640" s="47" t="s">
        <v>7535</v>
      </c>
      <c r="B2640" s="48" t="s">
        <v>7536</v>
      </c>
    </row>
    <row r="2641" spans="1:2" ht="13" x14ac:dyDescent="0.3">
      <c r="A2641" s="49" t="s">
        <v>7537</v>
      </c>
      <c r="B2641" s="50" t="s">
        <v>7538</v>
      </c>
    </row>
    <row r="2642" spans="1:2" ht="13" x14ac:dyDescent="0.3">
      <c r="A2642" s="47" t="s">
        <v>7539</v>
      </c>
      <c r="B2642" s="48" t="s">
        <v>7540</v>
      </c>
    </row>
    <row r="2643" spans="1:2" ht="13" x14ac:dyDescent="0.3">
      <c r="A2643" s="49" t="s">
        <v>7541</v>
      </c>
      <c r="B2643" s="50" t="s">
        <v>7542</v>
      </c>
    </row>
    <row r="2644" spans="1:2" ht="13" x14ac:dyDescent="0.3">
      <c r="A2644" s="47" t="s">
        <v>7543</v>
      </c>
      <c r="B2644" s="48" t="s">
        <v>7544</v>
      </c>
    </row>
    <row r="2645" spans="1:2" ht="13" x14ac:dyDescent="0.3">
      <c r="A2645" s="49" t="s">
        <v>7545</v>
      </c>
      <c r="B2645" s="50" t="s">
        <v>7546</v>
      </c>
    </row>
    <row r="2646" spans="1:2" ht="13" x14ac:dyDescent="0.3">
      <c r="A2646" s="47" t="s">
        <v>7547</v>
      </c>
      <c r="B2646" s="48" t="s">
        <v>7548</v>
      </c>
    </row>
    <row r="2647" spans="1:2" ht="13" x14ac:dyDescent="0.3">
      <c r="A2647" s="49" t="s">
        <v>7549</v>
      </c>
      <c r="B2647" s="50" t="s">
        <v>7550</v>
      </c>
    </row>
    <row r="2648" spans="1:2" ht="13" x14ac:dyDescent="0.3">
      <c r="A2648" s="47" t="s">
        <v>7551</v>
      </c>
      <c r="B2648" s="48" t="s">
        <v>7552</v>
      </c>
    </row>
    <row r="2649" spans="1:2" ht="13" x14ac:dyDescent="0.3">
      <c r="A2649" s="49" t="s">
        <v>7553</v>
      </c>
      <c r="B2649" s="50" t="s">
        <v>7554</v>
      </c>
    </row>
    <row r="2650" spans="1:2" ht="13" x14ac:dyDescent="0.3">
      <c r="A2650" s="47" t="s">
        <v>7555</v>
      </c>
      <c r="B2650" s="48" t="s">
        <v>7556</v>
      </c>
    </row>
    <row r="2651" spans="1:2" ht="13" x14ac:dyDescent="0.3">
      <c r="A2651" s="49" t="s">
        <v>7557</v>
      </c>
      <c r="B2651" s="50" t="s">
        <v>7558</v>
      </c>
    </row>
    <row r="2652" spans="1:2" ht="13" x14ac:dyDescent="0.3">
      <c r="A2652" s="47" t="s">
        <v>7559</v>
      </c>
      <c r="B2652" s="48" t="s">
        <v>7560</v>
      </c>
    </row>
    <row r="2653" spans="1:2" ht="13" x14ac:dyDescent="0.3">
      <c r="A2653" s="49" t="s">
        <v>7561</v>
      </c>
      <c r="B2653" s="50" t="s">
        <v>7562</v>
      </c>
    </row>
    <row r="2654" spans="1:2" ht="13" x14ac:dyDescent="0.3">
      <c r="A2654" s="47" t="s">
        <v>7563</v>
      </c>
      <c r="B2654" s="48" t="s">
        <v>7564</v>
      </c>
    </row>
    <row r="2655" spans="1:2" ht="13" x14ac:dyDescent="0.3">
      <c r="A2655" s="49" t="s">
        <v>7565</v>
      </c>
      <c r="B2655" s="50" t="s">
        <v>7566</v>
      </c>
    </row>
    <row r="2656" spans="1:2" ht="13" x14ac:dyDescent="0.3">
      <c r="A2656" s="47" t="s">
        <v>7567</v>
      </c>
      <c r="B2656" s="48" t="s">
        <v>7568</v>
      </c>
    </row>
    <row r="2657" spans="1:2" ht="13" x14ac:dyDescent="0.3">
      <c r="A2657" s="49" t="s">
        <v>7569</v>
      </c>
      <c r="B2657" s="50" t="s">
        <v>7570</v>
      </c>
    </row>
    <row r="2658" spans="1:2" ht="13" x14ac:dyDescent="0.3">
      <c r="A2658" s="47" t="s">
        <v>7571</v>
      </c>
      <c r="B2658" s="48" t="s">
        <v>7572</v>
      </c>
    </row>
    <row r="2659" spans="1:2" ht="13" x14ac:dyDescent="0.3">
      <c r="A2659" s="49" t="s">
        <v>7573</v>
      </c>
      <c r="B2659" s="50" t="s">
        <v>7574</v>
      </c>
    </row>
    <row r="2660" spans="1:2" ht="13" x14ac:dyDescent="0.3">
      <c r="A2660" s="47" t="s">
        <v>7575</v>
      </c>
      <c r="B2660" s="48" t="s">
        <v>7576</v>
      </c>
    </row>
    <row r="2661" spans="1:2" ht="13" x14ac:dyDescent="0.3">
      <c r="A2661" s="49" t="s">
        <v>7577</v>
      </c>
      <c r="B2661" s="50" t="s">
        <v>7578</v>
      </c>
    </row>
    <row r="2662" spans="1:2" ht="13" x14ac:dyDescent="0.3">
      <c r="A2662" s="47" t="s">
        <v>7579</v>
      </c>
      <c r="B2662" s="48" t="s">
        <v>7580</v>
      </c>
    </row>
    <row r="2663" spans="1:2" ht="13" x14ac:dyDescent="0.3">
      <c r="A2663" s="49" t="s">
        <v>7581</v>
      </c>
      <c r="B2663" s="50" t="s">
        <v>7582</v>
      </c>
    </row>
    <row r="2664" spans="1:2" ht="13" x14ac:dyDescent="0.3">
      <c r="A2664" s="47" t="s">
        <v>7583</v>
      </c>
      <c r="B2664" s="48" t="s">
        <v>7584</v>
      </c>
    </row>
    <row r="2665" spans="1:2" ht="13" x14ac:dyDescent="0.3">
      <c r="A2665" s="49" t="s">
        <v>7585</v>
      </c>
      <c r="B2665" s="50" t="s">
        <v>7586</v>
      </c>
    </row>
    <row r="2666" spans="1:2" ht="13" x14ac:dyDescent="0.3">
      <c r="A2666" s="47" t="s">
        <v>7587</v>
      </c>
      <c r="B2666" s="48" t="s">
        <v>7588</v>
      </c>
    </row>
    <row r="2667" spans="1:2" ht="13" x14ac:dyDescent="0.3">
      <c r="A2667" s="49" t="s">
        <v>7589</v>
      </c>
      <c r="B2667" s="50" t="s">
        <v>7590</v>
      </c>
    </row>
    <row r="2668" spans="1:2" ht="13" x14ac:dyDescent="0.3">
      <c r="A2668" s="47" t="s">
        <v>7591</v>
      </c>
      <c r="B2668" s="48" t="s">
        <v>7592</v>
      </c>
    </row>
    <row r="2669" spans="1:2" ht="13" x14ac:dyDescent="0.3">
      <c r="A2669" s="49" t="s">
        <v>7593</v>
      </c>
      <c r="B2669" s="50" t="s">
        <v>7594</v>
      </c>
    </row>
    <row r="2670" spans="1:2" ht="13" x14ac:dyDescent="0.3">
      <c r="A2670" s="47" t="s">
        <v>7595</v>
      </c>
      <c r="B2670" s="48" t="s">
        <v>7596</v>
      </c>
    </row>
    <row r="2671" spans="1:2" ht="13" x14ac:dyDescent="0.3">
      <c r="A2671" s="49" t="s">
        <v>7597</v>
      </c>
      <c r="B2671" s="50" t="s">
        <v>7598</v>
      </c>
    </row>
    <row r="2672" spans="1:2" ht="13" x14ac:dyDescent="0.3">
      <c r="A2672" s="47" t="s">
        <v>7599</v>
      </c>
      <c r="B2672" s="48" t="s">
        <v>7600</v>
      </c>
    </row>
    <row r="2673" spans="1:2" ht="13" x14ac:dyDescent="0.3">
      <c r="A2673" s="49" t="s">
        <v>7601</v>
      </c>
      <c r="B2673" s="50" t="s">
        <v>7602</v>
      </c>
    </row>
    <row r="2674" spans="1:2" ht="13" x14ac:dyDescent="0.3">
      <c r="A2674" s="47" t="s">
        <v>7603</v>
      </c>
      <c r="B2674" s="48" t="s">
        <v>7604</v>
      </c>
    </row>
    <row r="2675" spans="1:2" ht="13" x14ac:dyDescent="0.3">
      <c r="A2675" s="49" t="s">
        <v>7605</v>
      </c>
      <c r="B2675" s="50" t="s">
        <v>7606</v>
      </c>
    </row>
    <row r="2676" spans="1:2" ht="13" x14ac:dyDescent="0.3">
      <c r="A2676" s="47" t="s">
        <v>7607</v>
      </c>
      <c r="B2676" s="48" t="s">
        <v>7608</v>
      </c>
    </row>
    <row r="2677" spans="1:2" ht="13" x14ac:dyDescent="0.3">
      <c r="A2677" s="49" t="s">
        <v>7609</v>
      </c>
      <c r="B2677" s="50" t="s">
        <v>7610</v>
      </c>
    </row>
    <row r="2678" spans="1:2" ht="13" x14ac:dyDescent="0.3">
      <c r="A2678" s="47" t="s">
        <v>7611</v>
      </c>
      <c r="B2678" s="48" t="s">
        <v>7612</v>
      </c>
    </row>
    <row r="2679" spans="1:2" ht="13" x14ac:dyDescent="0.3">
      <c r="A2679" s="49" t="s">
        <v>7613</v>
      </c>
      <c r="B2679" s="50" t="s">
        <v>7614</v>
      </c>
    </row>
    <row r="2680" spans="1:2" ht="13" x14ac:dyDescent="0.3">
      <c r="A2680" s="47" t="s">
        <v>7615</v>
      </c>
      <c r="B2680" s="48" t="s">
        <v>7616</v>
      </c>
    </row>
    <row r="2681" spans="1:2" ht="13" x14ac:dyDescent="0.3">
      <c r="A2681" s="49" t="s">
        <v>7617</v>
      </c>
      <c r="B2681" s="50" t="s">
        <v>7618</v>
      </c>
    </row>
    <row r="2682" spans="1:2" ht="13" x14ac:dyDescent="0.3">
      <c r="A2682" s="47" t="s">
        <v>7619</v>
      </c>
      <c r="B2682" s="48" t="s">
        <v>7620</v>
      </c>
    </row>
    <row r="2683" spans="1:2" ht="13" x14ac:dyDescent="0.3">
      <c r="A2683" s="49" t="s">
        <v>7621</v>
      </c>
      <c r="B2683" s="50" t="s">
        <v>7622</v>
      </c>
    </row>
    <row r="2684" spans="1:2" ht="13" x14ac:dyDescent="0.3">
      <c r="A2684" s="47" t="s">
        <v>7623</v>
      </c>
      <c r="B2684" s="48" t="s">
        <v>7624</v>
      </c>
    </row>
    <row r="2685" spans="1:2" ht="13" x14ac:dyDescent="0.3">
      <c r="A2685" s="49" t="s">
        <v>7625</v>
      </c>
      <c r="B2685" s="50" t="s">
        <v>7626</v>
      </c>
    </row>
    <row r="2686" spans="1:2" ht="13" x14ac:dyDescent="0.3">
      <c r="A2686" s="47" t="s">
        <v>590</v>
      </c>
      <c r="B2686" s="48" t="s">
        <v>7627</v>
      </c>
    </row>
    <row r="2687" spans="1:2" ht="13" x14ac:dyDescent="0.3">
      <c r="A2687" s="49" t="s">
        <v>7628</v>
      </c>
      <c r="B2687" s="50" t="s">
        <v>7629</v>
      </c>
    </row>
    <row r="2688" spans="1:2" ht="13" x14ac:dyDescent="0.3">
      <c r="A2688" s="47" t="s">
        <v>7630</v>
      </c>
      <c r="B2688" s="48" t="s">
        <v>7631</v>
      </c>
    </row>
    <row r="2689" spans="1:2" ht="13" x14ac:dyDescent="0.3">
      <c r="A2689" s="49" t="s">
        <v>7632</v>
      </c>
      <c r="B2689" s="50" t="s">
        <v>7633</v>
      </c>
    </row>
    <row r="2690" spans="1:2" ht="13" x14ac:dyDescent="0.3">
      <c r="A2690" s="47" t="s">
        <v>7634</v>
      </c>
      <c r="B2690" s="48" t="s">
        <v>7635</v>
      </c>
    </row>
    <row r="2691" spans="1:2" ht="13" x14ac:dyDescent="0.3">
      <c r="A2691" s="49" t="s">
        <v>591</v>
      </c>
      <c r="B2691" s="50" t="s">
        <v>7636</v>
      </c>
    </row>
    <row r="2692" spans="1:2" ht="13" x14ac:dyDescent="0.3">
      <c r="A2692" s="47" t="s">
        <v>7637</v>
      </c>
      <c r="B2692" s="48" t="s">
        <v>7638</v>
      </c>
    </row>
    <row r="2693" spans="1:2" ht="13" x14ac:dyDescent="0.3">
      <c r="A2693" s="49" t="s">
        <v>7639</v>
      </c>
      <c r="B2693" s="50" t="s">
        <v>7640</v>
      </c>
    </row>
    <row r="2694" spans="1:2" ht="13" x14ac:dyDescent="0.3">
      <c r="A2694" s="47" t="s">
        <v>7641</v>
      </c>
      <c r="B2694" s="48" t="s">
        <v>7642</v>
      </c>
    </row>
    <row r="2695" spans="1:2" ht="13" x14ac:dyDescent="0.3">
      <c r="A2695" s="49" t="s">
        <v>7643</v>
      </c>
      <c r="B2695" s="50" t="s">
        <v>7644</v>
      </c>
    </row>
    <row r="2696" spans="1:2" ht="13" x14ac:dyDescent="0.3">
      <c r="A2696" s="47" t="s">
        <v>592</v>
      </c>
      <c r="B2696" s="48" t="s">
        <v>7645</v>
      </c>
    </row>
    <row r="2697" spans="1:2" ht="13" x14ac:dyDescent="0.3">
      <c r="A2697" s="49" t="s">
        <v>7646</v>
      </c>
      <c r="B2697" s="50" t="s">
        <v>7647</v>
      </c>
    </row>
    <row r="2698" spans="1:2" ht="13" x14ac:dyDescent="0.3">
      <c r="A2698" s="47" t="s">
        <v>7648</v>
      </c>
      <c r="B2698" s="48" t="s">
        <v>7649</v>
      </c>
    </row>
    <row r="2699" spans="1:2" ht="13" x14ac:dyDescent="0.3">
      <c r="A2699" s="49" t="s">
        <v>7650</v>
      </c>
      <c r="B2699" s="50" t="s">
        <v>7651</v>
      </c>
    </row>
    <row r="2700" spans="1:2" ht="13" x14ac:dyDescent="0.3">
      <c r="A2700" s="47" t="s">
        <v>7652</v>
      </c>
      <c r="B2700" s="48" t="s">
        <v>7653</v>
      </c>
    </row>
    <row r="2701" spans="1:2" ht="13" x14ac:dyDescent="0.3">
      <c r="A2701" s="49" t="s">
        <v>593</v>
      </c>
      <c r="B2701" s="50" t="s">
        <v>7654</v>
      </c>
    </row>
    <row r="2702" spans="1:2" ht="13" x14ac:dyDescent="0.3">
      <c r="A2702" s="47" t="s">
        <v>7655</v>
      </c>
      <c r="B2702" s="48" t="s">
        <v>7656</v>
      </c>
    </row>
    <row r="2703" spans="1:2" ht="13" x14ac:dyDescent="0.3">
      <c r="A2703" s="49" t="s">
        <v>7657</v>
      </c>
      <c r="B2703" s="50" t="s">
        <v>7658</v>
      </c>
    </row>
    <row r="2704" spans="1:2" ht="13" x14ac:dyDescent="0.3">
      <c r="A2704" s="47" t="s">
        <v>7659</v>
      </c>
      <c r="B2704" s="48" t="s">
        <v>7660</v>
      </c>
    </row>
    <row r="2705" spans="1:2" ht="13" x14ac:dyDescent="0.3">
      <c r="A2705" s="49" t="s">
        <v>594</v>
      </c>
      <c r="B2705" s="50" t="s">
        <v>7661</v>
      </c>
    </row>
    <row r="2706" spans="1:2" ht="13" x14ac:dyDescent="0.3">
      <c r="A2706" s="47" t="s">
        <v>7662</v>
      </c>
      <c r="B2706" s="48" t="s">
        <v>7663</v>
      </c>
    </row>
    <row r="2707" spans="1:2" ht="13" x14ac:dyDescent="0.3">
      <c r="A2707" s="49" t="s">
        <v>7664</v>
      </c>
      <c r="B2707" s="50" t="s">
        <v>7665</v>
      </c>
    </row>
    <row r="2708" spans="1:2" ht="13" x14ac:dyDescent="0.3">
      <c r="A2708" s="47" t="s">
        <v>7666</v>
      </c>
      <c r="B2708" s="48" t="s">
        <v>7667</v>
      </c>
    </row>
    <row r="2709" spans="1:2" ht="13" x14ac:dyDescent="0.3">
      <c r="A2709" s="49" t="s">
        <v>7668</v>
      </c>
      <c r="B2709" s="50" t="s">
        <v>7669</v>
      </c>
    </row>
    <row r="2710" spans="1:2" ht="13" x14ac:dyDescent="0.3">
      <c r="A2710" s="47" t="s">
        <v>595</v>
      </c>
      <c r="B2710" s="48" t="s">
        <v>7670</v>
      </c>
    </row>
    <row r="2711" spans="1:2" ht="13" x14ac:dyDescent="0.3">
      <c r="A2711" s="49" t="s">
        <v>7671</v>
      </c>
      <c r="B2711" s="50" t="s">
        <v>7672</v>
      </c>
    </row>
    <row r="2712" spans="1:2" ht="13" x14ac:dyDescent="0.3">
      <c r="A2712" s="47" t="s">
        <v>7673</v>
      </c>
      <c r="B2712" s="48" t="s">
        <v>7674</v>
      </c>
    </row>
    <row r="2713" spans="1:2" ht="13" x14ac:dyDescent="0.3">
      <c r="A2713" s="49" t="s">
        <v>7675</v>
      </c>
      <c r="B2713" s="50" t="s">
        <v>7676</v>
      </c>
    </row>
    <row r="2714" spans="1:2" ht="13" x14ac:dyDescent="0.3">
      <c r="A2714" s="47" t="s">
        <v>596</v>
      </c>
      <c r="B2714" s="48" t="s">
        <v>7677</v>
      </c>
    </row>
    <row r="2715" spans="1:2" ht="13" x14ac:dyDescent="0.3">
      <c r="A2715" s="49" t="s">
        <v>7678</v>
      </c>
      <c r="B2715" s="50" t="s">
        <v>7679</v>
      </c>
    </row>
    <row r="2716" spans="1:2" ht="13" x14ac:dyDescent="0.3">
      <c r="A2716" s="47" t="s">
        <v>7680</v>
      </c>
      <c r="B2716" s="48" t="s">
        <v>7681</v>
      </c>
    </row>
    <row r="2717" spans="1:2" ht="13" x14ac:dyDescent="0.3">
      <c r="A2717" s="49" t="s">
        <v>7682</v>
      </c>
      <c r="B2717" s="50" t="s">
        <v>7683</v>
      </c>
    </row>
    <row r="2718" spans="1:2" ht="13" x14ac:dyDescent="0.3">
      <c r="A2718" s="47" t="s">
        <v>7684</v>
      </c>
      <c r="B2718" s="48" t="s">
        <v>7685</v>
      </c>
    </row>
    <row r="2719" spans="1:2" ht="13" x14ac:dyDescent="0.3">
      <c r="A2719" s="49" t="s">
        <v>597</v>
      </c>
      <c r="B2719" s="50" t="s">
        <v>7686</v>
      </c>
    </row>
    <row r="2720" spans="1:2" ht="13" x14ac:dyDescent="0.3">
      <c r="A2720" s="47" t="s">
        <v>7687</v>
      </c>
      <c r="B2720" s="48" t="s">
        <v>7688</v>
      </c>
    </row>
    <row r="2721" spans="1:2" ht="13" x14ac:dyDescent="0.3">
      <c r="A2721" s="49" t="s">
        <v>7689</v>
      </c>
      <c r="B2721" s="50" t="s">
        <v>7690</v>
      </c>
    </row>
    <row r="2722" spans="1:2" ht="13" x14ac:dyDescent="0.3">
      <c r="A2722" s="47" t="s">
        <v>598</v>
      </c>
      <c r="B2722" s="48" t="s">
        <v>7691</v>
      </c>
    </row>
    <row r="2723" spans="1:2" ht="13" x14ac:dyDescent="0.3">
      <c r="A2723" s="49" t="s">
        <v>7692</v>
      </c>
      <c r="B2723" s="50" t="s">
        <v>7693</v>
      </c>
    </row>
    <row r="2724" spans="1:2" ht="13" x14ac:dyDescent="0.3">
      <c r="A2724" s="47" t="s">
        <v>7694</v>
      </c>
      <c r="B2724" s="48" t="s">
        <v>7695</v>
      </c>
    </row>
    <row r="2725" spans="1:2" ht="13" x14ac:dyDescent="0.3">
      <c r="A2725" s="49" t="s">
        <v>7696</v>
      </c>
      <c r="B2725" s="50" t="s">
        <v>7697</v>
      </c>
    </row>
    <row r="2726" spans="1:2" ht="13" x14ac:dyDescent="0.3">
      <c r="A2726" s="47" t="s">
        <v>599</v>
      </c>
      <c r="B2726" s="48" t="s">
        <v>7698</v>
      </c>
    </row>
    <row r="2727" spans="1:2" ht="13" x14ac:dyDescent="0.3">
      <c r="A2727" s="49" t="s">
        <v>7699</v>
      </c>
      <c r="B2727" s="50" t="s">
        <v>7700</v>
      </c>
    </row>
    <row r="2728" spans="1:2" ht="13" x14ac:dyDescent="0.3">
      <c r="A2728" s="47" t="s">
        <v>7701</v>
      </c>
      <c r="B2728" s="48" t="s">
        <v>7702</v>
      </c>
    </row>
    <row r="2729" spans="1:2" ht="13" x14ac:dyDescent="0.3">
      <c r="A2729" s="49" t="s">
        <v>7703</v>
      </c>
      <c r="B2729" s="50" t="s">
        <v>7704</v>
      </c>
    </row>
    <row r="2730" spans="1:2" ht="13" x14ac:dyDescent="0.3">
      <c r="A2730" s="47" t="s">
        <v>7705</v>
      </c>
      <c r="B2730" s="48" t="s">
        <v>7706</v>
      </c>
    </row>
    <row r="2731" spans="1:2" ht="13" x14ac:dyDescent="0.3">
      <c r="A2731" s="49" t="s">
        <v>600</v>
      </c>
      <c r="B2731" s="50" t="s">
        <v>7707</v>
      </c>
    </row>
    <row r="2732" spans="1:2" ht="13" x14ac:dyDescent="0.3">
      <c r="A2732" s="47" t="s">
        <v>7708</v>
      </c>
      <c r="B2732" s="48" t="s">
        <v>7709</v>
      </c>
    </row>
    <row r="2733" spans="1:2" ht="13" x14ac:dyDescent="0.3">
      <c r="A2733" s="49" t="s">
        <v>7710</v>
      </c>
      <c r="B2733" s="50" t="s">
        <v>7711</v>
      </c>
    </row>
    <row r="2734" spans="1:2" ht="13" x14ac:dyDescent="0.3">
      <c r="A2734" s="47" t="s">
        <v>7712</v>
      </c>
      <c r="B2734" s="48" t="s">
        <v>7713</v>
      </c>
    </row>
    <row r="2735" spans="1:2" ht="13" x14ac:dyDescent="0.3">
      <c r="A2735" s="49" t="s">
        <v>7714</v>
      </c>
      <c r="B2735" s="50" t="s">
        <v>7715</v>
      </c>
    </row>
    <row r="2736" spans="1:2" ht="13" x14ac:dyDescent="0.3">
      <c r="A2736" s="47" t="s">
        <v>601</v>
      </c>
      <c r="B2736" s="48" t="s">
        <v>7716</v>
      </c>
    </row>
    <row r="2737" spans="1:2" ht="13" x14ac:dyDescent="0.3">
      <c r="A2737" s="49" t="s">
        <v>7717</v>
      </c>
      <c r="B2737" s="50" t="s">
        <v>7718</v>
      </c>
    </row>
    <row r="2738" spans="1:2" ht="13" x14ac:dyDescent="0.3">
      <c r="A2738" s="47" t="s">
        <v>7719</v>
      </c>
      <c r="B2738" s="48" t="s">
        <v>7720</v>
      </c>
    </row>
    <row r="2739" spans="1:2" ht="13" x14ac:dyDescent="0.3">
      <c r="A2739" s="49" t="s">
        <v>7721</v>
      </c>
      <c r="B2739" s="50" t="s">
        <v>7722</v>
      </c>
    </row>
    <row r="2740" spans="1:2" ht="13" x14ac:dyDescent="0.3">
      <c r="A2740" s="47" t="s">
        <v>7723</v>
      </c>
      <c r="B2740" s="48" t="s">
        <v>7724</v>
      </c>
    </row>
    <row r="2741" spans="1:2" ht="13" x14ac:dyDescent="0.3">
      <c r="A2741" s="49" t="s">
        <v>602</v>
      </c>
      <c r="B2741" s="50" t="s">
        <v>7725</v>
      </c>
    </row>
    <row r="2742" spans="1:2" ht="13" x14ac:dyDescent="0.3">
      <c r="A2742" s="47" t="s">
        <v>7726</v>
      </c>
      <c r="B2742" s="48" t="s">
        <v>7727</v>
      </c>
    </row>
    <row r="2743" spans="1:2" ht="13" x14ac:dyDescent="0.3">
      <c r="A2743" s="49" t="s">
        <v>7728</v>
      </c>
      <c r="B2743" s="50" t="s">
        <v>7729</v>
      </c>
    </row>
    <row r="2744" spans="1:2" ht="13" x14ac:dyDescent="0.3">
      <c r="A2744" s="47" t="s">
        <v>7730</v>
      </c>
      <c r="B2744" s="48" t="s">
        <v>7731</v>
      </c>
    </row>
    <row r="2745" spans="1:2" ht="13" x14ac:dyDescent="0.3">
      <c r="A2745" s="49" t="s">
        <v>7732</v>
      </c>
      <c r="B2745" s="50" t="s">
        <v>7733</v>
      </c>
    </row>
    <row r="2746" spans="1:2" ht="13" x14ac:dyDescent="0.3">
      <c r="A2746" s="47" t="s">
        <v>603</v>
      </c>
      <c r="B2746" s="48" t="s">
        <v>7734</v>
      </c>
    </row>
    <row r="2747" spans="1:2" ht="13" x14ac:dyDescent="0.3">
      <c r="A2747" s="49" t="s">
        <v>7735</v>
      </c>
      <c r="B2747" s="50" t="s">
        <v>7736</v>
      </c>
    </row>
    <row r="2748" spans="1:2" ht="13" x14ac:dyDescent="0.3">
      <c r="A2748" s="47" t="s">
        <v>7737</v>
      </c>
      <c r="B2748" s="48" t="s">
        <v>7738</v>
      </c>
    </row>
    <row r="2749" spans="1:2" ht="13" x14ac:dyDescent="0.3">
      <c r="A2749" s="49" t="s">
        <v>7739</v>
      </c>
      <c r="B2749" s="50" t="s">
        <v>7740</v>
      </c>
    </row>
    <row r="2750" spans="1:2" ht="13" x14ac:dyDescent="0.3">
      <c r="A2750" s="47" t="s">
        <v>604</v>
      </c>
      <c r="B2750" s="48" t="s">
        <v>7741</v>
      </c>
    </row>
    <row r="2751" spans="1:2" ht="13" x14ac:dyDescent="0.3">
      <c r="A2751" s="49" t="s">
        <v>7742</v>
      </c>
      <c r="B2751" s="50" t="s">
        <v>7743</v>
      </c>
    </row>
    <row r="2752" spans="1:2" ht="13" x14ac:dyDescent="0.3">
      <c r="A2752" s="47" t="s">
        <v>7744</v>
      </c>
      <c r="B2752" s="48" t="s">
        <v>7745</v>
      </c>
    </row>
    <row r="2753" spans="1:2" ht="13" x14ac:dyDescent="0.3">
      <c r="A2753" s="49" t="s">
        <v>7746</v>
      </c>
      <c r="B2753" s="50" t="s">
        <v>7747</v>
      </c>
    </row>
    <row r="2754" spans="1:2" ht="13" x14ac:dyDescent="0.3">
      <c r="A2754" s="47" t="s">
        <v>7748</v>
      </c>
      <c r="B2754" s="48" t="s">
        <v>7749</v>
      </c>
    </row>
    <row r="2755" spans="1:2" ht="13" x14ac:dyDescent="0.3">
      <c r="A2755" s="49" t="s">
        <v>605</v>
      </c>
      <c r="B2755" s="50" t="s">
        <v>7750</v>
      </c>
    </row>
    <row r="2756" spans="1:2" ht="13" x14ac:dyDescent="0.3">
      <c r="A2756" s="47" t="s">
        <v>7751</v>
      </c>
      <c r="B2756" s="48" t="s">
        <v>7752</v>
      </c>
    </row>
    <row r="2757" spans="1:2" ht="13" x14ac:dyDescent="0.3">
      <c r="A2757" s="49" t="s">
        <v>7753</v>
      </c>
      <c r="B2757" s="50" t="s">
        <v>7754</v>
      </c>
    </row>
    <row r="2758" spans="1:2" ht="13" x14ac:dyDescent="0.3">
      <c r="A2758" s="47" t="s">
        <v>7755</v>
      </c>
      <c r="B2758" s="48" t="s">
        <v>7756</v>
      </c>
    </row>
    <row r="2759" spans="1:2" ht="13" x14ac:dyDescent="0.3">
      <c r="A2759" s="49" t="s">
        <v>7757</v>
      </c>
      <c r="B2759" s="50" t="s">
        <v>7758</v>
      </c>
    </row>
    <row r="2760" spans="1:2" ht="13" x14ac:dyDescent="0.3">
      <c r="A2760" s="47" t="s">
        <v>606</v>
      </c>
      <c r="B2760" s="48" t="s">
        <v>7759</v>
      </c>
    </row>
    <row r="2761" spans="1:2" ht="13" x14ac:dyDescent="0.3">
      <c r="A2761" s="49" t="s">
        <v>7760</v>
      </c>
      <c r="B2761" s="50" t="s">
        <v>7761</v>
      </c>
    </row>
    <row r="2762" spans="1:2" ht="13" x14ac:dyDescent="0.3">
      <c r="A2762" s="47" t="s">
        <v>7762</v>
      </c>
      <c r="B2762" s="48" t="s">
        <v>7763</v>
      </c>
    </row>
    <row r="2763" spans="1:2" ht="13" x14ac:dyDescent="0.3">
      <c r="A2763" s="49" t="s">
        <v>7764</v>
      </c>
      <c r="B2763" s="50" t="s">
        <v>7765</v>
      </c>
    </row>
    <row r="2764" spans="1:2" ht="13" x14ac:dyDescent="0.3">
      <c r="A2764" s="47" t="s">
        <v>7766</v>
      </c>
      <c r="B2764" s="48" t="s">
        <v>7767</v>
      </c>
    </row>
    <row r="2765" spans="1:2" ht="13" x14ac:dyDescent="0.3">
      <c r="A2765" s="49" t="s">
        <v>607</v>
      </c>
      <c r="B2765" s="50" t="s">
        <v>7768</v>
      </c>
    </row>
    <row r="2766" spans="1:2" ht="13" x14ac:dyDescent="0.3">
      <c r="A2766" s="47" t="s">
        <v>7769</v>
      </c>
      <c r="B2766" s="48" t="s">
        <v>7770</v>
      </c>
    </row>
    <row r="2767" spans="1:2" ht="13" x14ac:dyDescent="0.3">
      <c r="A2767" s="49" t="s">
        <v>7771</v>
      </c>
      <c r="B2767" s="50" t="s">
        <v>7772</v>
      </c>
    </row>
    <row r="2768" spans="1:2" ht="13" x14ac:dyDescent="0.3">
      <c r="A2768" s="47" t="s">
        <v>7773</v>
      </c>
      <c r="B2768" s="48" t="s">
        <v>7774</v>
      </c>
    </row>
    <row r="2769" spans="1:2" ht="13" x14ac:dyDescent="0.3">
      <c r="A2769" s="49" t="s">
        <v>7775</v>
      </c>
      <c r="B2769" s="50" t="s">
        <v>7776</v>
      </c>
    </row>
    <row r="2770" spans="1:2" ht="13" x14ac:dyDescent="0.3">
      <c r="A2770" s="47" t="s">
        <v>7777</v>
      </c>
      <c r="B2770" s="48" t="s">
        <v>7778</v>
      </c>
    </row>
    <row r="2771" spans="1:2" ht="13" x14ac:dyDescent="0.3">
      <c r="A2771" s="49" t="s">
        <v>7779</v>
      </c>
      <c r="B2771" s="50" t="s">
        <v>7780</v>
      </c>
    </row>
    <row r="2772" spans="1:2" ht="13" x14ac:dyDescent="0.3">
      <c r="A2772" s="47" t="s">
        <v>7781</v>
      </c>
      <c r="B2772" s="48" t="s">
        <v>7782</v>
      </c>
    </row>
    <row r="2773" spans="1:2" ht="13" x14ac:dyDescent="0.3">
      <c r="A2773" s="49" t="s">
        <v>7783</v>
      </c>
      <c r="B2773" s="50" t="s">
        <v>7784</v>
      </c>
    </row>
    <row r="2774" spans="1:2" ht="13" x14ac:dyDescent="0.3">
      <c r="A2774" s="47" t="s">
        <v>7785</v>
      </c>
      <c r="B2774" s="48" t="s">
        <v>7786</v>
      </c>
    </row>
    <row r="2775" spans="1:2" ht="13" x14ac:dyDescent="0.3">
      <c r="A2775" s="49" t="s">
        <v>7787</v>
      </c>
      <c r="B2775" s="50" t="s">
        <v>7788</v>
      </c>
    </row>
    <row r="2776" spans="1:2" ht="13" x14ac:dyDescent="0.3">
      <c r="A2776" s="47" t="s">
        <v>7789</v>
      </c>
      <c r="B2776" s="48" t="s">
        <v>7790</v>
      </c>
    </row>
    <row r="2777" spans="1:2" ht="13" x14ac:dyDescent="0.3">
      <c r="A2777" s="49" t="s">
        <v>7791</v>
      </c>
      <c r="B2777" s="50" t="s">
        <v>7792</v>
      </c>
    </row>
    <row r="2778" spans="1:2" ht="13" x14ac:dyDescent="0.3">
      <c r="A2778" s="47" t="s">
        <v>7793</v>
      </c>
      <c r="B2778" s="48" t="s">
        <v>7794</v>
      </c>
    </row>
    <row r="2779" spans="1:2" ht="13" x14ac:dyDescent="0.3">
      <c r="A2779" s="49" t="s">
        <v>7795</v>
      </c>
      <c r="B2779" s="50" t="s">
        <v>7796</v>
      </c>
    </row>
    <row r="2780" spans="1:2" ht="13" x14ac:dyDescent="0.3">
      <c r="A2780" s="47" t="s">
        <v>7797</v>
      </c>
      <c r="B2780" s="48" t="s">
        <v>7798</v>
      </c>
    </row>
    <row r="2781" spans="1:2" ht="13" x14ac:dyDescent="0.3">
      <c r="A2781" s="49" t="s">
        <v>7799</v>
      </c>
      <c r="B2781" s="50" t="s">
        <v>7800</v>
      </c>
    </row>
    <row r="2782" spans="1:2" ht="13" x14ac:dyDescent="0.3">
      <c r="A2782" s="47" t="s">
        <v>7801</v>
      </c>
      <c r="B2782" s="48" t="s">
        <v>7802</v>
      </c>
    </row>
    <row r="2783" spans="1:2" ht="13" x14ac:dyDescent="0.3">
      <c r="A2783" s="49" t="s">
        <v>7803</v>
      </c>
      <c r="B2783" s="50" t="s">
        <v>7804</v>
      </c>
    </row>
    <row r="2784" spans="1:2" ht="13" x14ac:dyDescent="0.3">
      <c r="A2784" s="47" t="s">
        <v>7805</v>
      </c>
      <c r="B2784" s="48" t="s">
        <v>7806</v>
      </c>
    </row>
    <row r="2785" spans="1:2" ht="13" x14ac:dyDescent="0.3">
      <c r="A2785" s="49" t="s">
        <v>7807</v>
      </c>
      <c r="B2785" s="50" t="s">
        <v>7808</v>
      </c>
    </row>
    <row r="2786" spans="1:2" ht="13" x14ac:dyDescent="0.3">
      <c r="A2786" s="47" t="s">
        <v>7809</v>
      </c>
      <c r="B2786" s="48" t="s">
        <v>7810</v>
      </c>
    </row>
    <row r="2787" spans="1:2" ht="13" x14ac:dyDescent="0.3">
      <c r="A2787" s="49" t="s">
        <v>7811</v>
      </c>
      <c r="B2787" s="50" t="s">
        <v>7812</v>
      </c>
    </row>
    <row r="2788" spans="1:2" ht="13" x14ac:dyDescent="0.3">
      <c r="A2788" s="47" t="s">
        <v>7813</v>
      </c>
      <c r="B2788" s="48" t="s">
        <v>7814</v>
      </c>
    </row>
    <row r="2789" spans="1:2" ht="13" x14ac:dyDescent="0.3">
      <c r="A2789" s="49" t="s">
        <v>7815</v>
      </c>
      <c r="B2789" s="50" t="s">
        <v>7816</v>
      </c>
    </row>
    <row r="2790" spans="1:2" ht="13" x14ac:dyDescent="0.3">
      <c r="A2790" s="47" t="s">
        <v>7817</v>
      </c>
      <c r="B2790" s="48" t="s">
        <v>7818</v>
      </c>
    </row>
    <row r="2791" spans="1:2" ht="13" x14ac:dyDescent="0.3">
      <c r="A2791" s="49" t="s">
        <v>7819</v>
      </c>
      <c r="B2791" s="50" t="s">
        <v>7820</v>
      </c>
    </row>
    <row r="2792" spans="1:2" ht="13" x14ac:dyDescent="0.3">
      <c r="A2792" s="47" t="s">
        <v>7821</v>
      </c>
      <c r="B2792" s="48" t="s">
        <v>7822</v>
      </c>
    </row>
    <row r="2793" spans="1:2" ht="13" x14ac:dyDescent="0.3">
      <c r="A2793" s="49" t="s">
        <v>7823</v>
      </c>
      <c r="B2793" s="50" t="s">
        <v>7824</v>
      </c>
    </row>
    <row r="2794" spans="1:2" ht="13" x14ac:dyDescent="0.3">
      <c r="A2794" s="47" t="s">
        <v>7825</v>
      </c>
      <c r="B2794" s="48" t="s">
        <v>7826</v>
      </c>
    </row>
    <row r="2795" spans="1:2" ht="13" x14ac:dyDescent="0.3">
      <c r="A2795" s="49" t="s">
        <v>7827</v>
      </c>
      <c r="B2795" s="50" t="s">
        <v>7828</v>
      </c>
    </row>
    <row r="2796" spans="1:2" ht="13" x14ac:dyDescent="0.3">
      <c r="A2796" s="47" t="s">
        <v>7829</v>
      </c>
      <c r="B2796" s="48" t="s">
        <v>7830</v>
      </c>
    </row>
    <row r="2797" spans="1:2" ht="13" x14ac:dyDescent="0.3">
      <c r="A2797" s="49" t="s">
        <v>7831</v>
      </c>
      <c r="B2797" s="50" t="s">
        <v>7832</v>
      </c>
    </row>
    <row r="2798" spans="1:2" ht="13" x14ac:dyDescent="0.3">
      <c r="A2798" s="47" t="s">
        <v>7833</v>
      </c>
      <c r="B2798" s="48" t="s">
        <v>7834</v>
      </c>
    </row>
    <row r="2799" spans="1:2" ht="13" x14ac:dyDescent="0.3">
      <c r="A2799" s="49" t="s">
        <v>7835</v>
      </c>
      <c r="B2799" s="50" t="s">
        <v>7836</v>
      </c>
    </row>
    <row r="2800" spans="1:2" ht="13" x14ac:dyDescent="0.3">
      <c r="A2800" s="47" t="s">
        <v>7837</v>
      </c>
      <c r="B2800" s="48" t="s">
        <v>7838</v>
      </c>
    </row>
    <row r="2801" spans="1:2" ht="13" x14ac:dyDescent="0.3">
      <c r="A2801" s="49" t="s">
        <v>7839</v>
      </c>
      <c r="B2801" s="50" t="s">
        <v>7840</v>
      </c>
    </row>
    <row r="2802" spans="1:2" ht="13" x14ac:dyDescent="0.3">
      <c r="A2802" s="47" t="s">
        <v>7841</v>
      </c>
      <c r="B2802" s="48" t="s">
        <v>7842</v>
      </c>
    </row>
    <row r="2803" spans="1:2" ht="13" x14ac:dyDescent="0.3">
      <c r="A2803" s="49" t="s">
        <v>7843</v>
      </c>
      <c r="B2803" s="50" t="s">
        <v>7844</v>
      </c>
    </row>
    <row r="2804" spans="1:2" ht="13" x14ac:dyDescent="0.3">
      <c r="A2804" s="47" t="s">
        <v>7845</v>
      </c>
      <c r="B2804" s="48" t="s">
        <v>7846</v>
      </c>
    </row>
    <row r="2805" spans="1:2" ht="13" x14ac:dyDescent="0.3">
      <c r="A2805" s="49" t="s">
        <v>7847</v>
      </c>
      <c r="B2805" s="50" t="s">
        <v>7848</v>
      </c>
    </row>
    <row r="2806" spans="1:2" ht="13" x14ac:dyDescent="0.3">
      <c r="A2806" s="47" t="s">
        <v>7849</v>
      </c>
      <c r="B2806" s="48" t="s">
        <v>7850</v>
      </c>
    </row>
    <row r="2807" spans="1:2" ht="13" x14ac:dyDescent="0.3">
      <c r="A2807" s="49" t="s">
        <v>7851</v>
      </c>
      <c r="B2807" s="50" t="s">
        <v>7852</v>
      </c>
    </row>
    <row r="2808" spans="1:2" ht="13" x14ac:dyDescent="0.3">
      <c r="A2808" s="47" t="s">
        <v>7853</v>
      </c>
      <c r="B2808" s="48" t="s">
        <v>7854</v>
      </c>
    </row>
    <row r="2809" spans="1:2" ht="13" x14ac:dyDescent="0.3">
      <c r="A2809" s="49" t="s">
        <v>7855</v>
      </c>
      <c r="B2809" s="50" t="s">
        <v>7856</v>
      </c>
    </row>
    <row r="2810" spans="1:2" ht="13" x14ac:dyDescent="0.3">
      <c r="A2810" s="47" t="s">
        <v>7857</v>
      </c>
      <c r="B2810" s="48" t="s">
        <v>7858</v>
      </c>
    </row>
    <row r="2811" spans="1:2" ht="13" x14ac:dyDescent="0.3">
      <c r="A2811" s="49" t="s">
        <v>7859</v>
      </c>
      <c r="B2811" s="50" t="s">
        <v>6866</v>
      </c>
    </row>
    <row r="2812" spans="1:2" ht="13" x14ac:dyDescent="0.3">
      <c r="A2812" s="47" t="s">
        <v>7860</v>
      </c>
      <c r="B2812" s="48" t="s">
        <v>7861</v>
      </c>
    </row>
    <row r="2813" spans="1:2" ht="13" x14ac:dyDescent="0.3">
      <c r="A2813" s="49" t="s">
        <v>7862</v>
      </c>
      <c r="B2813" s="50" t="s">
        <v>7863</v>
      </c>
    </row>
    <row r="2814" spans="1:2" ht="13" x14ac:dyDescent="0.3">
      <c r="A2814" s="47" t="s">
        <v>7864</v>
      </c>
      <c r="B2814" s="48" t="s">
        <v>7865</v>
      </c>
    </row>
    <row r="2815" spans="1:2" ht="13" x14ac:dyDescent="0.3">
      <c r="A2815" s="49" t="s">
        <v>7866</v>
      </c>
      <c r="B2815" s="50" t="s">
        <v>7867</v>
      </c>
    </row>
    <row r="2816" spans="1:2" ht="13" x14ac:dyDescent="0.3">
      <c r="A2816" s="47" t="s">
        <v>7868</v>
      </c>
      <c r="B2816" s="48" t="s">
        <v>7869</v>
      </c>
    </row>
    <row r="2817" spans="1:2" ht="13" x14ac:dyDescent="0.3">
      <c r="A2817" s="49" t="s">
        <v>7870</v>
      </c>
      <c r="B2817" s="50" t="s">
        <v>7871</v>
      </c>
    </row>
    <row r="2818" spans="1:2" ht="13" x14ac:dyDescent="0.3">
      <c r="A2818" s="47" t="s">
        <v>7872</v>
      </c>
      <c r="B2818" s="48" t="s">
        <v>7873</v>
      </c>
    </row>
    <row r="2819" spans="1:2" ht="13" x14ac:dyDescent="0.3">
      <c r="A2819" s="49" t="s">
        <v>7874</v>
      </c>
      <c r="B2819" s="50" t="s">
        <v>7875</v>
      </c>
    </row>
    <row r="2820" spans="1:2" ht="13" x14ac:dyDescent="0.3">
      <c r="A2820" s="47" t="s">
        <v>7876</v>
      </c>
      <c r="B2820" s="48" t="s">
        <v>7877</v>
      </c>
    </row>
    <row r="2821" spans="1:2" ht="13" x14ac:dyDescent="0.3">
      <c r="A2821" s="49" t="s">
        <v>7878</v>
      </c>
      <c r="B2821" s="50" t="s">
        <v>7879</v>
      </c>
    </row>
    <row r="2822" spans="1:2" ht="13" x14ac:dyDescent="0.3">
      <c r="A2822" s="47" t="s">
        <v>7880</v>
      </c>
      <c r="B2822" s="48" t="s">
        <v>7881</v>
      </c>
    </row>
    <row r="2823" spans="1:2" ht="13" x14ac:dyDescent="0.3">
      <c r="A2823" s="49" t="s">
        <v>7882</v>
      </c>
      <c r="B2823" s="50" t="s">
        <v>7883</v>
      </c>
    </row>
    <row r="2824" spans="1:2" ht="13" x14ac:dyDescent="0.3">
      <c r="A2824" s="47" t="s">
        <v>7884</v>
      </c>
      <c r="B2824" s="48" t="s">
        <v>7885</v>
      </c>
    </row>
    <row r="2825" spans="1:2" ht="13" x14ac:dyDescent="0.3">
      <c r="A2825" s="49" t="s">
        <v>7886</v>
      </c>
      <c r="B2825" s="50" t="s">
        <v>7887</v>
      </c>
    </row>
    <row r="2826" spans="1:2" ht="13" x14ac:dyDescent="0.3">
      <c r="A2826" s="47" t="s">
        <v>7888</v>
      </c>
      <c r="B2826" s="48" t="s">
        <v>7889</v>
      </c>
    </row>
    <row r="2827" spans="1:2" ht="13" x14ac:dyDescent="0.3">
      <c r="A2827" s="49" t="s">
        <v>7890</v>
      </c>
      <c r="B2827" s="50" t="s">
        <v>7891</v>
      </c>
    </row>
    <row r="2828" spans="1:2" ht="13" x14ac:dyDescent="0.3">
      <c r="A2828" s="47" t="s">
        <v>7892</v>
      </c>
      <c r="B2828" s="48" t="s">
        <v>7893</v>
      </c>
    </row>
    <row r="2829" spans="1:2" ht="13" x14ac:dyDescent="0.3">
      <c r="A2829" s="49" t="s">
        <v>7894</v>
      </c>
      <c r="B2829" s="50" t="s">
        <v>7895</v>
      </c>
    </row>
    <row r="2830" spans="1:2" ht="13" x14ac:dyDescent="0.3">
      <c r="A2830" s="47" t="s">
        <v>7896</v>
      </c>
      <c r="B2830" s="48" t="s">
        <v>7897</v>
      </c>
    </row>
    <row r="2831" spans="1:2" ht="13" x14ac:dyDescent="0.3">
      <c r="A2831" s="49" t="s">
        <v>7898</v>
      </c>
      <c r="B2831" s="50" t="s">
        <v>7899</v>
      </c>
    </row>
    <row r="2832" spans="1:2" ht="13" x14ac:dyDescent="0.3">
      <c r="A2832" s="47" t="s">
        <v>7900</v>
      </c>
      <c r="B2832" s="48" t="s">
        <v>7901</v>
      </c>
    </row>
    <row r="2833" spans="1:2" ht="13" x14ac:dyDescent="0.3">
      <c r="A2833" s="49" t="s">
        <v>7902</v>
      </c>
      <c r="B2833" s="50" t="s">
        <v>7903</v>
      </c>
    </row>
    <row r="2834" spans="1:2" ht="13" x14ac:dyDescent="0.3">
      <c r="A2834" s="47" t="s">
        <v>7904</v>
      </c>
      <c r="B2834" s="48" t="s">
        <v>7905</v>
      </c>
    </row>
    <row r="2835" spans="1:2" ht="13" x14ac:dyDescent="0.3">
      <c r="A2835" s="49" t="s">
        <v>7906</v>
      </c>
      <c r="B2835" s="50" t="s">
        <v>7907</v>
      </c>
    </row>
    <row r="2836" spans="1:2" ht="13" x14ac:dyDescent="0.3">
      <c r="A2836" s="47" t="s">
        <v>7908</v>
      </c>
      <c r="B2836" s="48" t="s">
        <v>7909</v>
      </c>
    </row>
    <row r="2837" spans="1:2" ht="13" x14ac:dyDescent="0.3">
      <c r="A2837" s="49" t="s">
        <v>7910</v>
      </c>
      <c r="B2837" s="50" t="s">
        <v>7911</v>
      </c>
    </row>
    <row r="2838" spans="1:2" ht="13" x14ac:dyDescent="0.3">
      <c r="A2838" s="47" t="s">
        <v>7912</v>
      </c>
      <c r="B2838" s="48" t="s">
        <v>7913</v>
      </c>
    </row>
    <row r="2839" spans="1:2" ht="13" x14ac:dyDescent="0.3">
      <c r="A2839" s="49" t="s">
        <v>7914</v>
      </c>
      <c r="B2839" s="50" t="s">
        <v>7915</v>
      </c>
    </row>
    <row r="2840" spans="1:2" ht="13" x14ac:dyDescent="0.3">
      <c r="A2840" s="47" t="s">
        <v>7916</v>
      </c>
      <c r="B2840" s="48" t="s">
        <v>7917</v>
      </c>
    </row>
    <row r="2841" spans="1:2" ht="13" x14ac:dyDescent="0.3">
      <c r="A2841" s="49" t="s">
        <v>7918</v>
      </c>
      <c r="B2841" s="50" t="s">
        <v>7919</v>
      </c>
    </row>
    <row r="2842" spans="1:2" ht="13" x14ac:dyDescent="0.3">
      <c r="A2842" s="47" t="s">
        <v>7920</v>
      </c>
      <c r="B2842" s="48" t="s">
        <v>7921</v>
      </c>
    </row>
    <row r="2843" spans="1:2" ht="13" x14ac:dyDescent="0.3">
      <c r="A2843" s="49" t="s">
        <v>7922</v>
      </c>
      <c r="B2843" s="50" t="s">
        <v>7923</v>
      </c>
    </row>
    <row r="2844" spans="1:2" ht="13" x14ac:dyDescent="0.3">
      <c r="A2844" s="47" t="s">
        <v>7924</v>
      </c>
      <c r="B2844" s="48" t="s">
        <v>7925</v>
      </c>
    </row>
    <row r="2845" spans="1:2" ht="13" x14ac:dyDescent="0.3">
      <c r="A2845" s="49" t="s">
        <v>7926</v>
      </c>
      <c r="B2845" s="50" t="s">
        <v>7927</v>
      </c>
    </row>
    <row r="2846" spans="1:2" ht="13" x14ac:dyDescent="0.3">
      <c r="A2846" s="47" t="s">
        <v>7928</v>
      </c>
      <c r="B2846" s="48" t="s">
        <v>7929</v>
      </c>
    </row>
    <row r="2847" spans="1:2" ht="13" x14ac:dyDescent="0.3">
      <c r="A2847" s="49" t="s">
        <v>7930</v>
      </c>
      <c r="B2847" s="50" t="s">
        <v>7931</v>
      </c>
    </row>
    <row r="2848" spans="1:2" ht="13" x14ac:dyDescent="0.3">
      <c r="A2848" s="47" t="s">
        <v>7932</v>
      </c>
      <c r="B2848" s="48" t="s">
        <v>7933</v>
      </c>
    </row>
    <row r="2849" spans="1:2" ht="13" x14ac:dyDescent="0.3">
      <c r="A2849" s="49" t="s">
        <v>7934</v>
      </c>
      <c r="B2849" s="50" t="s">
        <v>7935</v>
      </c>
    </row>
    <row r="2850" spans="1:2" ht="13" x14ac:dyDescent="0.3">
      <c r="A2850" s="47" t="s">
        <v>700</v>
      </c>
      <c r="B2850" s="48" t="s">
        <v>7936</v>
      </c>
    </row>
    <row r="2851" spans="1:2" ht="13" x14ac:dyDescent="0.3">
      <c r="A2851" s="49" t="s">
        <v>7937</v>
      </c>
      <c r="B2851" s="50" t="s">
        <v>7938</v>
      </c>
    </row>
    <row r="2852" spans="1:2" ht="13" x14ac:dyDescent="0.3">
      <c r="A2852" s="47" t="s">
        <v>7939</v>
      </c>
      <c r="B2852" s="48" t="s">
        <v>7940</v>
      </c>
    </row>
    <row r="2853" spans="1:2" ht="13" x14ac:dyDescent="0.3">
      <c r="A2853" s="49" t="s">
        <v>7941</v>
      </c>
      <c r="B2853" s="50" t="s">
        <v>7942</v>
      </c>
    </row>
    <row r="2854" spans="1:2" ht="13" x14ac:dyDescent="0.3">
      <c r="A2854" s="47" t="s">
        <v>7943</v>
      </c>
      <c r="B2854" s="48" t="s">
        <v>7944</v>
      </c>
    </row>
    <row r="2855" spans="1:2" ht="13" x14ac:dyDescent="0.3">
      <c r="A2855" s="49" t="s">
        <v>7945</v>
      </c>
      <c r="B2855" s="50" t="s">
        <v>7946</v>
      </c>
    </row>
    <row r="2856" spans="1:2" ht="13" x14ac:dyDescent="0.3">
      <c r="A2856" s="47" t="s">
        <v>7947</v>
      </c>
      <c r="B2856" s="48" t="s">
        <v>7936</v>
      </c>
    </row>
    <row r="2857" spans="1:2" ht="13" x14ac:dyDescent="0.3">
      <c r="A2857" s="49" t="s">
        <v>7948</v>
      </c>
      <c r="B2857" s="50" t="s">
        <v>7949</v>
      </c>
    </row>
    <row r="2858" spans="1:2" ht="13" x14ac:dyDescent="0.3">
      <c r="A2858" s="47" t="s">
        <v>7950</v>
      </c>
      <c r="B2858" s="48" t="s">
        <v>7938</v>
      </c>
    </row>
    <row r="2859" spans="1:2" ht="13" x14ac:dyDescent="0.3">
      <c r="A2859" s="49" t="s">
        <v>7951</v>
      </c>
      <c r="B2859" s="50" t="s">
        <v>7952</v>
      </c>
    </row>
    <row r="2860" spans="1:2" ht="13" x14ac:dyDescent="0.3">
      <c r="A2860" s="47" t="s">
        <v>7953</v>
      </c>
      <c r="B2860" s="48" t="s">
        <v>7954</v>
      </c>
    </row>
    <row r="2861" spans="1:2" ht="13" x14ac:dyDescent="0.3">
      <c r="A2861" s="49" t="s">
        <v>7955</v>
      </c>
      <c r="B2861" s="50" t="s">
        <v>7938</v>
      </c>
    </row>
    <row r="2862" spans="1:2" ht="13" x14ac:dyDescent="0.3">
      <c r="A2862" s="47" t="s">
        <v>7956</v>
      </c>
      <c r="B2862" s="48" t="s">
        <v>7957</v>
      </c>
    </row>
    <row r="2863" spans="1:2" ht="13" x14ac:dyDescent="0.3">
      <c r="A2863" s="49" t="s">
        <v>7958</v>
      </c>
      <c r="B2863" s="50" t="s">
        <v>7938</v>
      </c>
    </row>
    <row r="2864" spans="1:2" ht="13" x14ac:dyDescent="0.3">
      <c r="A2864" s="47" t="s">
        <v>7959</v>
      </c>
      <c r="B2864" s="48" t="s">
        <v>7960</v>
      </c>
    </row>
    <row r="2865" spans="1:2" ht="13" x14ac:dyDescent="0.3">
      <c r="A2865" s="49" t="s">
        <v>7961</v>
      </c>
      <c r="B2865" s="50" t="s">
        <v>7938</v>
      </c>
    </row>
    <row r="2866" spans="1:2" ht="13" x14ac:dyDescent="0.3">
      <c r="A2866" s="47" t="s">
        <v>7962</v>
      </c>
      <c r="B2866" s="48" t="s">
        <v>7938</v>
      </c>
    </row>
    <row r="2867" spans="1:2" ht="13" x14ac:dyDescent="0.3">
      <c r="A2867" s="49" t="s">
        <v>7963</v>
      </c>
      <c r="B2867" s="50" t="s">
        <v>7964</v>
      </c>
    </row>
    <row r="2868" spans="1:2" ht="13" x14ac:dyDescent="0.3">
      <c r="A2868" s="47" t="s">
        <v>7965</v>
      </c>
      <c r="B2868" s="48" t="s">
        <v>7966</v>
      </c>
    </row>
    <row r="2869" spans="1:2" ht="13" x14ac:dyDescent="0.3">
      <c r="A2869" s="49" t="s">
        <v>7967</v>
      </c>
      <c r="B2869" s="50" t="s">
        <v>7968</v>
      </c>
    </row>
    <row r="2870" spans="1:2" ht="13" x14ac:dyDescent="0.3">
      <c r="A2870" s="47" t="s">
        <v>7969</v>
      </c>
      <c r="B2870" s="48" t="s">
        <v>7970</v>
      </c>
    </row>
    <row r="2871" spans="1:2" ht="13" x14ac:dyDescent="0.3">
      <c r="A2871" s="49" t="s">
        <v>7971</v>
      </c>
      <c r="B2871" s="50" t="s">
        <v>7972</v>
      </c>
    </row>
    <row r="2872" spans="1:2" ht="13" x14ac:dyDescent="0.3">
      <c r="A2872" s="47" t="s">
        <v>7973</v>
      </c>
      <c r="B2872" s="48" t="s">
        <v>7974</v>
      </c>
    </row>
    <row r="2873" spans="1:2" ht="13" x14ac:dyDescent="0.3">
      <c r="A2873" s="49" t="s">
        <v>7975</v>
      </c>
      <c r="B2873" s="50" t="s">
        <v>7976</v>
      </c>
    </row>
    <row r="2874" spans="1:2" ht="13" x14ac:dyDescent="0.3">
      <c r="A2874" s="47" t="s">
        <v>7977</v>
      </c>
      <c r="B2874" s="48" t="s">
        <v>7978</v>
      </c>
    </row>
    <row r="2875" spans="1:2" ht="13" x14ac:dyDescent="0.3">
      <c r="A2875" s="49" t="s">
        <v>7979</v>
      </c>
      <c r="B2875" s="50" t="s">
        <v>7980</v>
      </c>
    </row>
    <row r="2876" spans="1:2" ht="13" x14ac:dyDescent="0.3">
      <c r="A2876" s="47" t="s">
        <v>7981</v>
      </c>
      <c r="B2876" s="48" t="s">
        <v>7982</v>
      </c>
    </row>
    <row r="2877" spans="1:2" ht="13" x14ac:dyDescent="0.3">
      <c r="A2877" s="49" t="s">
        <v>7983</v>
      </c>
      <c r="B2877" s="50" t="s">
        <v>7984</v>
      </c>
    </row>
    <row r="2878" spans="1:2" ht="13" x14ac:dyDescent="0.3">
      <c r="A2878" s="47" t="s">
        <v>7985</v>
      </c>
      <c r="B2878" s="48" t="s">
        <v>7986</v>
      </c>
    </row>
    <row r="2879" spans="1:2" ht="13" x14ac:dyDescent="0.3">
      <c r="A2879" s="49" t="s">
        <v>7987</v>
      </c>
      <c r="B2879" s="50" t="s">
        <v>7988</v>
      </c>
    </row>
    <row r="2880" spans="1:2" ht="13" x14ac:dyDescent="0.3">
      <c r="A2880" s="47" t="s">
        <v>7989</v>
      </c>
      <c r="B2880" s="48" t="s">
        <v>7990</v>
      </c>
    </row>
    <row r="2881" spans="1:2" ht="13" x14ac:dyDescent="0.3">
      <c r="A2881" s="49" t="s">
        <v>7991</v>
      </c>
      <c r="B2881" s="50" t="s">
        <v>7992</v>
      </c>
    </row>
    <row r="2882" spans="1:2" ht="13" x14ac:dyDescent="0.3">
      <c r="A2882" s="47" t="s">
        <v>7993</v>
      </c>
      <c r="B2882" s="48" t="s">
        <v>7994</v>
      </c>
    </row>
    <row r="2883" spans="1:2" ht="13" x14ac:dyDescent="0.3">
      <c r="A2883" s="49" t="s">
        <v>7995</v>
      </c>
      <c r="B2883" s="50" t="s">
        <v>7996</v>
      </c>
    </row>
    <row r="2884" spans="1:2" ht="13" x14ac:dyDescent="0.3">
      <c r="A2884" s="47" t="s">
        <v>7997</v>
      </c>
      <c r="B2884" s="48" t="s">
        <v>7998</v>
      </c>
    </row>
    <row r="2885" spans="1:2" ht="13" x14ac:dyDescent="0.3">
      <c r="A2885" s="49" t="s">
        <v>7999</v>
      </c>
      <c r="B2885" s="50" t="s">
        <v>8000</v>
      </c>
    </row>
    <row r="2886" spans="1:2" ht="13" x14ac:dyDescent="0.3">
      <c r="A2886" s="47" t="s">
        <v>8001</v>
      </c>
      <c r="B2886" s="48" t="s">
        <v>8002</v>
      </c>
    </row>
    <row r="2887" spans="1:2" ht="13" x14ac:dyDescent="0.3">
      <c r="A2887" s="49" t="s">
        <v>8003</v>
      </c>
      <c r="B2887" s="50" t="s">
        <v>8004</v>
      </c>
    </row>
    <row r="2888" spans="1:2" ht="13" x14ac:dyDescent="0.3">
      <c r="A2888" s="47" t="s">
        <v>8005</v>
      </c>
      <c r="B2888" s="48" t="s">
        <v>8006</v>
      </c>
    </row>
    <row r="2889" spans="1:2" ht="13" x14ac:dyDescent="0.3">
      <c r="A2889" s="49" t="s">
        <v>8007</v>
      </c>
      <c r="B2889" s="50" t="s">
        <v>8008</v>
      </c>
    </row>
    <row r="2890" spans="1:2" ht="13" x14ac:dyDescent="0.3">
      <c r="A2890" s="47" t="s">
        <v>8009</v>
      </c>
      <c r="B2890" s="48" t="s">
        <v>8010</v>
      </c>
    </row>
    <row r="2891" spans="1:2" ht="13" x14ac:dyDescent="0.3">
      <c r="A2891" s="49" t="s">
        <v>8011</v>
      </c>
      <c r="B2891" s="50" t="s">
        <v>8012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B5A37-C539-4472-9F06-063A7217816B}">
  <sheetPr>
    <tabColor rgb="FF92D050"/>
  </sheetPr>
  <dimension ref="A1:L110"/>
  <sheetViews>
    <sheetView topLeftCell="A16" workbookViewId="0">
      <selection activeCell="A38" sqref="A38"/>
    </sheetView>
  </sheetViews>
  <sheetFormatPr defaultRowHeight="14" x14ac:dyDescent="0.3"/>
  <cols>
    <col min="1" max="1" width="83" customWidth="1"/>
  </cols>
  <sheetData>
    <row r="1" spans="1:12" ht="46" x14ac:dyDescent="0.3">
      <c r="A1" s="190" t="s">
        <v>8894</v>
      </c>
      <c r="B1" s="188"/>
      <c r="C1" s="188"/>
      <c r="D1" s="188"/>
      <c r="E1" s="188"/>
      <c r="F1" s="188"/>
      <c r="G1" s="188"/>
      <c r="H1" s="188"/>
      <c r="I1" s="188"/>
      <c r="J1" s="188"/>
      <c r="K1" s="188"/>
      <c r="L1" s="188"/>
    </row>
    <row r="2" spans="1:12" x14ac:dyDescent="0.3">
      <c r="A2" s="191"/>
    </row>
    <row r="3" spans="1:12" ht="34.5" x14ac:dyDescent="0.3">
      <c r="A3" s="190" t="s">
        <v>8880</v>
      </c>
    </row>
    <row r="4" spans="1:12" x14ac:dyDescent="0.3">
      <c r="A4" s="191"/>
    </row>
    <row r="5" spans="1:12" ht="46" x14ac:dyDescent="0.3">
      <c r="A5" s="190" t="s">
        <v>8892</v>
      </c>
    </row>
    <row r="6" spans="1:12" x14ac:dyDescent="0.3">
      <c r="A6" s="191"/>
    </row>
    <row r="7" spans="1:12" ht="34.5" x14ac:dyDescent="0.3">
      <c r="A7" s="190" t="s">
        <v>8893</v>
      </c>
    </row>
    <row r="8" spans="1:12" x14ac:dyDescent="0.3">
      <c r="A8" s="191"/>
    </row>
    <row r="9" spans="1:12" ht="23" x14ac:dyDescent="0.3">
      <c r="A9" s="190" t="s">
        <v>8885</v>
      </c>
    </row>
    <row r="10" spans="1:12" x14ac:dyDescent="0.3">
      <c r="A10" s="190"/>
    </row>
    <row r="11" spans="1:12" ht="34.5" x14ac:dyDescent="0.3">
      <c r="A11" s="190" t="s">
        <v>8917</v>
      </c>
    </row>
    <row r="12" spans="1:12" x14ac:dyDescent="0.3">
      <c r="A12" s="190"/>
    </row>
    <row r="13" spans="1:12" ht="23" x14ac:dyDescent="0.3">
      <c r="A13" s="190" t="s">
        <v>8918</v>
      </c>
    </row>
    <row r="14" spans="1:12" x14ac:dyDescent="0.3">
      <c r="A14" s="190"/>
    </row>
    <row r="15" spans="1:12" ht="34.5" x14ac:dyDescent="0.3">
      <c r="A15" s="190" t="s">
        <v>8919</v>
      </c>
    </row>
    <row r="16" spans="1:12" x14ac:dyDescent="0.3">
      <c r="A16" s="190"/>
    </row>
    <row r="17" spans="1:1" ht="34.5" x14ac:dyDescent="0.3">
      <c r="A17" s="190" t="s">
        <v>8886</v>
      </c>
    </row>
    <row r="18" spans="1:1" x14ac:dyDescent="0.3">
      <c r="A18" s="190"/>
    </row>
    <row r="19" spans="1:1" ht="23" x14ac:dyDescent="0.3">
      <c r="A19" s="190" t="s">
        <v>8920</v>
      </c>
    </row>
    <row r="20" spans="1:1" x14ac:dyDescent="0.3">
      <c r="A20" s="190"/>
    </row>
    <row r="21" spans="1:1" ht="46" x14ac:dyDescent="0.3">
      <c r="A21" s="190" t="s">
        <v>8921</v>
      </c>
    </row>
    <row r="22" spans="1:1" x14ac:dyDescent="0.3">
      <c r="A22" s="190"/>
    </row>
    <row r="23" spans="1:1" ht="23" x14ac:dyDescent="0.3">
      <c r="A23" s="190" t="s">
        <v>8922</v>
      </c>
    </row>
    <row r="24" spans="1:1" x14ac:dyDescent="0.3">
      <c r="A24" s="190"/>
    </row>
    <row r="25" spans="1:1" x14ac:dyDescent="0.3">
      <c r="A25" s="190" t="s">
        <v>8888</v>
      </c>
    </row>
    <row r="26" spans="1:1" x14ac:dyDescent="0.3">
      <c r="A26" s="190" t="s">
        <v>8889</v>
      </c>
    </row>
    <row r="27" spans="1:1" x14ac:dyDescent="0.3">
      <c r="A27" s="190" t="s">
        <v>8890</v>
      </c>
    </row>
    <row r="28" spans="1:1" x14ac:dyDescent="0.3">
      <c r="A28" s="190" t="s">
        <v>8887</v>
      </c>
    </row>
    <row r="29" spans="1:1" x14ac:dyDescent="0.3">
      <c r="A29" s="190"/>
    </row>
    <row r="30" spans="1:1" x14ac:dyDescent="0.3">
      <c r="A30" s="190" t="s">
        <v>8923</v>
      </c>
    </row>
    <row r="31" spans="1:1" x14ac:dyDescent="0.3">
      <c r="A31" s="190" t="s">
        <v>8881</v>
      </c>
    </row>
    <row r="32" spans="1:1" x14ac:dyDescent="0.3">
      <c r="A32" s="190"/>
    </row>
    <row r="33" spans="1:1" x14ac:dyDescent="0.3">
      <c r="A33" s="190"/>
    </row>
    <row r="34" spans="1:1" ht="23" x14ac:dyDescent="0.3">
      <c r="A34" s="192" t="s">
        <v>8882</v>
      </c>
    </row>
    <row r="35" spans="1:1" x14ac:dyDescent="0.3">
      <c r="A35" s="191"/>
    </row>
    <row r="36" spans="1:1" x14ac:dyDescent="0.3">
      <c r="A36" s="191"/>
    </row>
    <row r="37" spans="1:1" x14ac:dyDescent="0.3">
      <c r="A37" s="195" t="s">
        <v>8933</v>
      </c>
    </row>
    <row r="38" spans="1:1" x14ac:dyDescent="0.3">
      <c r="A38" s="193" t="s">
        <v>8883</v>
      </c>
    </row>
    <row r="39" spans="1:1" ht="46" x14ac:dyDescent="0.3">
      <c r="A39" s="190" t="s">
        <v>8895</v>
      </c>
    </row>
    <row r="40" spans="1:1" x14ac:dyDescent="0.3">
      <c r="A40" s="191"/>
    </row>
    <row r="41" spans="1:1" x14ac:dyDescent="0.3">
      <c r="A41" s="196" t="s">
        <v>8897</v>
      </c>
    </row>
    <row r="42" spans="1:1" x14ac:dyDescent="0.3">
      <c r="A42" s="194"/>
    </row>
    <row r="43" spans="1:1" x14ac:dyDescent="0.3">
      <c r="A43" s="193" t="s">
        <v>8884</v>
      </c>
    </row>
    <row r="44" spans="1:1" x14ac:dyDescent="0.3">
      <c r="A44" s="194"/>
    </row>
    <row r="45" spans="1:1" ht="57.5" x14ac:dyDescent="0.3">
      <c r="A45" s="190" t="s">
        <v>8896</v>
      </c>
    </row>
    <row r="46" spans="1:1" x14ac:dyDescent="0.3">
      <c r="A46" s="191"/>
    </row>
    <row r="47" spans="1:1" x14ac:dyDescent="0.3">
      <c r="A47" s="194"/>
    </row>
    <row r="48" spans="1:1" x14ac:dyDescent="0.3">
      <c r="A48" s="194"/>
    </row>
    <row r="49" spans="1:1" x14ac:dyDescent="0.3">
      <c r="A49" s="194"/>
    </row>
    <row r="50" spans="1:1" x14ac:dyDescent="0.3">
      <c r="A50" s="194"/>
    </row>
    <row r="51" spans="1:1" x14ac:dyDescent="0.3">
      <c r="A51" s="194"/>
    </row>
    <row r="52" spans="1:1" x14ac:dyDescent="0.3">
      <c r="A52" s="194"/>
    </row>
    <row r="53" spans="1:1" x14ac:dyDescent="0.3">
      <c r="A53" s="194"/>
    </row>
    <row r="54" spans="1:1" x14ac:dyDescent="0.3">
      <c r="A54" s="194"/>
    </row>
    <row r="55" spans="1:1" x14ac:dyDescent="0.3">
      <c r="A55" s="194"/>
    </row>
    <row r="56" spans="1:1" x14ac:dyDescent="0.3">
      <c r="A56" s="194"/>
    </row>
    <row r="57" spans="1:1" x14ac:dyDescent="0.3">
      <c r="A57" s="194"/>
    </row>
    <row r="58" spans="1:1" x14ac:dyDescent="0.3">
      <c r="A58" s="194"/>
    </row>
    <row r="59" spans="1:1" x14ac:dyDescent="0.3">
      <c r="A59" s="194"/>
    </row>
    <row r="60" spans="1:1" x14ac:dyDescent="0.3">
      <c r="A60" s="194"/>
    </row>
    <row r="61" spans="1:1" x14ac:dyDescent="0.3">
      <c r="A61" s="194"/>
    </row>
    <row r="62" spans="1:1" x14ac:dyDescent="0.3">
      <c r="A62" s="194"/>
    </row>
    <row r="63" spans="1:1" x14ac:dyDescent="0.3">
      <c r="A63" s="194"/>
    </row>
    <row r="64" spans="1:1" x14ac:dyDescent="0.3">
      <c r="A64" s="194"/>
    </row>
    <row r="65" spans="1:1" x14ac:dyDescent="0.3">
      <c r="A65" s="194"/>
    </row>
    <row r="66" spans="1:1" x14ac:dyDescent="0.3">
      <c r="A66" s="194"/>
    </row>
    <row r="67" spans="1:1" x14ac:dyDescent="0.3">
      <c r="A67" s="194"/>
    </row>
    <row r="68" spans="1:1" x14ac:dyDescent="0.3">
      <c r="A68" s="194"/>
    </row>
    <row r="69" spans="1:1" x14ac:dyDescent="0.3">
      <c r="A69" s="194"/>
    </row>
    <row r="70" spans="1:1" x14ac:dyDescent="0.3">
      <c r="A70" s="194"/>
    </row>
    <row r="71" spans="1:1" x14ac:dyDescent="0.3">
      <c r="A71" s="194"/>
    </row>
    <row r="72" spans="1:1" x14ac:dyDescent="0.3">
      <c r="A72" s="194"/>
    </row>
    <row r="73" spans="1:1" x14ac:dyDescent="0.3">
      <c r="A73" s="194"/>
    </row>
    <row r="74" spans="1:1" x14ac:dyDescent="0.3">
      <c r="A74" s="194"/>
    </row>
    <row r="75" spans="1:1" x14ac:dyDescent="0.3">
      <c r="A75" s="194"/>
    </row>
    <row r="76" spans="1:1" x14ac:dyDescent="0.3">
      <c r="A76" s="194"/>
    </row>
    <row r="77" spans="1:1" x14ac:dyDescent="0.3">
      <c r="A77" s="194"/>
    </row>
    <row r="78" spans="1:1" x14ac:dyDescent="0.3">
      <c r="A78" s="194"/>
    </row>
    <row r="79" spans="1:1" x14ac:dyDescent="0.3">
      <c r="A79" s="194"/>
    </row>
    <row r="80" spans="1:1" x14ac:dyDescent="0.3">
      <c r="A80" s="194"/>
    </row>
    <row r="81" spans="1:1" x14ac:dyDescent="0.3">
      <c r="A81" s="194"/>
    </row>
    <row r="82" spans="1:1" x14ac:dyDescent="0.3">
      <c r="A82" s="194"/>
    </row>
    <row r="83" spans="1:1" x14ac:dyDescent="0.3">
      <c r="A83" s="194"/>
    </row>
    <row r="84" spans="1:1" x14ac:dyDescent="0.3">
      <c r="A84" s="194"/>
    </row>
    <row r="85" spans="1:1" x14ac:dyDescent="0.3">
      <c r="A85" s="194"/>
    </row>
    <row r="86" spans="1:1" x14ac:dyDescent="0.3">
      <c r="A86" s="194"/>
    </row>
    <row r="87" spans="1:1" x14ac:dyDescent="0.3">
      <c r="A87" s="194"/>
    </row>
    <row r="88" spans="1:1" x14ac:dyDescent="0.3">
      <c r="A88" s="194"/>
    </row>
    <row r="89" spans="1:1" x14ac:dyDescent="0.3">
      <c r="A89" s="194"/>
    </row>
    <row r="90" spans="1:1" x14ac:dyDescent="0.3">
      <c r="A90" s="194"/>
    </row>
    <row r="91" spans="1:1" x14ac:dyDescent="0.3">
      <c r="A91" s="194"/>
    </row>
    <row r="92" spans="1:1" x14ac:dyDescent="0.3">
      <c r="A92" s="194"/>
    </row>
    <row r="93" spans="1:1" x14ac:dyDescent="0.3">
      <c r="A93" s="194"/>
    </row>
    <row r="94" spans="1:1" x14ac:dyDescent="0.3">
      <c r="A94" s="194"/>
    </row>
    <row r="95" spans="1:1" x14ac:dyDescent="0.3">
      <c r="A95" s="194"/>
    </row>
    <row r="96" spans="1:1" x14ac:dyDescent="0.3">
      <c r="A96" s="194"/>
    </row>
    <row r="97" spans="1:1" x14ac:dyDescent="0.3">
      <c r="A97" s="194"/>
    </row>
    <row r="98" spans="1:1" x14ac:dyDescent="0.3">
      <c r="A98" s="194"/>
    </row>
    <row r="99" spans="1:1" x14ac:dyDescent="0.3">
      <c r="A99" s="194"/>
    </row>
    <row r="100" spans="1:1" x14ac:dyDescent="0.3">
      <c r="A100" s="194"/>
    </row>
    <row r="101" spans="1:1" x14ac:dyDescent="0.3">
      <c r="A101" s="194"/>
    </row>
    <row r="102" spans="1:1" x14ac:dyDescent="0.3">
      <c r="A102" s="194"/>
    </row>
    <row r="103" spans="1:1" x14ac:dyDescent="0.3">
      <c r="A103" s="194"/>
    </row>
    <row r="104" spans="1:1" x14ac:dyDescent="0.3">
      <c r="A104" s="194"/>
    </row>
    <row r="105" spans="1:1" x14ac:dyDescent="0.3">
      <c r="A105" s="194"/>
    </row>
    <row r="106" spans="1:1" x14ac:dyDescent="0.3">
      <c r="A106" s="194"/>
    </row>
    <row r="107" spans="1:1" x14ac:dyDescent="0.3">
      <c r="A107" s="194"/>
    </row>
    <row r="108" spans="1:1" x14ac:dyDescent="0.3">
      <c r="A108" s="194"/>
    </row>
    <row r="109" spans="1:1" x14ac:dyDescent="0.3">
      <c r="A109" s="194"/>
    </row>
    <row r="110" spans="1:1" x14ac:dyDescent="0.3">
      <c r="A110" s="19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EB39-336C-4323-8AEE-D57920F40694}">
  <sheetPr>
    <tabColor rgb="FF92D050"/>
  </sheetPr>
  <dimension ref="A1:A43"/>
  <sheetViews>
    <sheetView tabSelected="1" topLeftCell="A11" workbookViewId="0">
      <selection activeCell="A27" sqref="A27"/>
    </sheetView>
  </sheetViews>
  <sheetFormatPr defaultRowHeight="14" x14ac:dyDescent="0.3"/>
  <cols>
    <col min="1" max="1" width="82.4140625" customWidth="1"/>
  </cols>
  <sheetData>
    <row r="1" spans="1:1" ht="15" x14ac:dyDescent="0.3">
      <c r="A1" s="199" t="s">
        <v>8903</v>
      </c>
    </row>
    <row r="2" spans="1:1" x14ac:dyDescent="0.3">
      <c r="A2" s="197"/>
    </row>
    <row r="3" spans="1:1" ht="77" customHeight="1" x14ac:dyDescent="0.3">
      <c r="A3" s="190" t="s">
        <v>8934</v>
      </c>
    </row>
    <row r="4" spans="1:1" x14ac:dyDescent="0.3">
      <c r="A4" s="189"/>
    </row>
    <row r="5" spans="1:1" ht="43.5" x14ac:dyDescent="0.3">
      <c r="A5" s="190" t="s">
        <v>8926</v>
      </c>
    </row>
    <row r="6" spans="1:1" x14ac:dyDescent="0.3">
      <c r="A6" s="189"/>
    </row>
    <row r="7" spans="1:1" ht="87" x14ac:dyDescent="0.3">
      <c r="A7" s="190" t="s">
        <v>8937</v>
      </c>
    </row>
    <row r="8" spans="1:1" x14ac:dyDescent="0.3">
      <c r="A8" s="189"/>
    </row>
    <row r="9" spans="1:1" ht="29" x14ac:dyDescent="0.3">
      <c r="A9" s="190" t="s">
        <v>8927</v>
      </c>
    </row>
    <row r="10" spans="1:1" x14ac:dyDescent="0.3">
      <c r="A10" s="189"/>
    </row>
    <row r="11" spans="1:1" ht="29" x14ac:dyDescent="0.3">
      <c r="A11" s="190" t="s">
        <v>8928</v>
      </c>
    </row>
    <row r="12" spans="1:1" x14ac:dyDescent="0.3">
      <c r="A12" s="190"/>
    </row>
    <row r="13" spans="1:1" ht="14.5" x14ac:dyDescent="0.3">
      <c r="A13" s="190" t="s">
        <v>8929</v>
      </c>
    </row>
    <row r="14" spans="1:1" ht="15.5" x14ac:dyDescent="0.3">
      <c r="A14" s="201"/>
    </row>
    <row r="15" spans="1:1" ht="34.5" x14ac:dyDescent="0.3">
      <c r="A15" s="190" t="s">
        <v>8925</v>
      </c>
    </row>
    <row r="16" spans="1:1" ht="15.5" x14ac:dyDescent="0.3">
      <c r="A16" s="201"/>
    </row>
    <row r="17" spans="1:1" ht="14.5" x14ac:dyDescent="0.3">
      <c r="A17" s="190" t="s">
        <v>8930</v>
      </c>
    </row>
    <row r="18" spans="1:1" ht="15.5" x14ac:dyDescent="0.3">
      <c r="A18" s="201"/>
    </row>
    <row r="19" spans="1:1" ht="14.5" x14ac:dyDescent="0.3">
      <c r="A19" s="190" t="s">
        <v>8931</v>
      </c>
    </row>
    <row r="20" spans="1:1" ht="15.5" x14ac:dyDescent="0.3">
      <c r="A20" s="201"/>
    </row>
    <row r="21" spans="1:1" ht="43.5" x14ac:dyDescent="0.3">
      <c r="A21" s="190" t="s">
        <v>8932</v>
      </c>
    </row>
    <row r="22" spans="1:1" x14ac:dyDescent="0.3">
      <c r="A22" s="190"/>
    </row>
    <row r="23" spans="1:1" x14ac:dyDescent="0.3">
      <c r="A23" s="198"/>
    </row>
    <row r="24" spans="1:1" ht="14.5" x14ac:dyDescent="0.3">
      <c r="A24" s="200" t="s">
        <v>8898</v>
      </c>
    </row>
    <row r="26" spans="1:1" x14ac:dyDescent="0.3">
      <c r="A26" s="202" t="s">
        <v>8904</v>
      </c>
    </row>
    <row r="27" spans="1:1" x14ac:dyDescent="0.3">
      <c r="A27" s="203" t="s">
        <v>8936</v>
      </c>
    </row>
    <row r="28" spans="1:1" x14ac:dyDescent="0.3">
      <c r="A28" s="203" t="s">
        <v>8905</v>
      </c>
    </row>
    <row r="29" spans="1:1" x14ac:dyDescent="0.3">
      <c r="A29" s="189" t="s">
        <v>8899</v>
      </c>
    </row>
    <row r="30" spans="1:1" x14ac:dyDescent="0.3">
      <c r="A30" s="189" t="s">
        <v>8900</v>
      </c>
    </row>
    <row r="31" spans="1:1" x14ac:dyDescent="0.3">
      <c r="A31" s="203" t="s">
        <v>8907</v>
      </c>
    </row>
    <row r="32" spans="1:1" x14ac:dyDescent="0.3">
      <c r="A32" s="203" t="s">
        <v>8906</v>
      </c>
    </row>
    <row r="33" spans="1:1" x14ac:dyDescent="0.3">
      <c r="A33" s="189" t="s">
        <v>8901</v>
      </c>
    </row>
    <row r="34" spans="1:1" x14ac:dyDescent="0.3">
      <c r="A34" s="203" t="s">
        <v>8908</v>
      </c>
    </row>
    <row r="35" spans="1:1" x14ac:dyDescent="0.3">
      <c r="A35" s="203" t="s">
        <v>8909</v>
      </c>
    </row>
    <row r="36" spans="1:1" x14ac:dyDescent="0.3">
      <c r="A36" s="203" t="s">
        <v>8910</v>
      </c>
    </row>
    <row r="37" spans="1:1" x14ac:dyDescent="0.3">
      <c r="A37" s="203" t="s">
        <v>8911</v>
      </c>
    </row>
    <row r="38" spans="1:1" x14ac:dyDescent="0.3">
      <c r="A38" s="203" t="s">
        <v>8912</v>
      </c>
    </row>
    <row r="39" spans="1:1" x14ac:dyDescent="0.3">
      <c r="A39" s="203" t="s">
        <v>8913</v>
      </c>
    </row>
    <row r="40" spans="1:1" x14ac:dyDescent="0.3">
      <c r="A40" s="203" t="s">
        <v>8914</v>
      </c>
    </row>
    <row r="41" spans="1:1" x14ac:dyDescent="0.3">
      <c r="A41" s="203" t="s">
        <v>8915</v>
      </c>
    </row>
    <row r="42" spans="1:1" x14ac:dyDescent="0.3">
      <c r="A42" s="189" t="s">
        <v>8902</v>
      </c>
    </row>
    <row r="43" spans="1:1" x14ac:dyDescent="0.3">
      <c r="A43" s="203" t="s">
        <v>8924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A4842-D628-47A9-8B58-02C8ED44DBAC}">
  <sheetPr codeName="Sheet2">
    <tabColor rgb="FFFF0000"/>
  </sheetPr>
  <dimension ref="A1:AU10"/>
  <sheetViews>
    <sheetView topLeftCell="AK1" zoomScale="115" zoomScaleNormal="115" workbookViewId="0">
      <selection activeCell="AU6" sqref="AU6"/>
    </sheetView>
  </sheetViews>
  <sheetFormatPr defaultColWidth="8.33203125" defaultRowHeight="12.5" x14ac:dyDescent="0.25"/>
  <cols>
    <col min="1" max="1" width="6.75" style="133" customWidth="1"/>
    <col min="2" max="2" width="11.33203125" style="103" bestFit="1" customWidth="1"/>
    <col min="3" max="3" width="13.25" style="103" customWidth="1"/>
    <col min="4" max="4" width="16.75" style="103" customWidth="1"/>
    <col min="5" max="5" width="14.58203125" style="133" customWidth="1"/>
    <col min="6" max="6" width="22.5" style="103" bestFit="1" customWidth="1"/>
    <col min="7" max="7" width="10.58203125" style="103" bestFit="1" customWidth="1"/>
    <col min="8" max="8" width="11.58203125" style="103" bestFit="1" customWidth="1"/>
    <col min="9" max="9" width="15.6640625" style="103" bestFit="1" customWidth="1"/>
    <col min="10" max="10" width="12.9140625" style="103" bestFit="1" customWidth="1"/>
    <col min="11" max="11" width="8.75" style="134" bestFit="1" customWidth="1"/>
    <col min="12" max="12" width="12.5" style="133" customWidth="1"/>
    <col min="13" max="13" width="11.9140625" style="133" customWidth="1"/>
    <col min="14" max="14" width="12.83203125" style="133" customWidth="1"/>
    <col min="15" max="15" width="11" style="103" bestFit="1" customWidth="1"/>
    <col min="16" max="16" width="11.4140625" style="133" bestFit="1" customWidth="1"/>
    <col min="17" max="17" width="16" style="133" bestFit="1" customWidth="1"/>
    <col min="18" max="18" width="6.9140625" style="133" bestFit="1" customWidth="1"/>
    <col min="19" max="19" width="10.4140625" style="103" bestFit="1" customWidth="1"/>
    <col min="20" max="20" width="8.58203125" style="133" bestFit="1" customWidth="1"/>
    <col min="21" max="21" width="12.83203125" style="133" bestFit="1" customWidth="1"/>
    <col min="22" max="28" width="11.83203125" style="133" customWidth="1"/>
    <col min="29" max="29" width="10.08203125" style="135" customWidth="1"/>
    <col min="30" max="30" width="9.6640625" style="103" customWidth="1"/>
    <col min="31" max="31" width="10.08203125" style="103" bestFit="1" customWidth="1"/>
    <col min="32" max="32" width="23.58203125" style="103" bestFit="1" customWidth="1"/>
    <col min="33" max="33" width="12.75" style="103" customWidth="1"/>
    <col min="34" max="34" width="10.4140625" style="103" customWidth="1"/>
    <col min="35" max="35" width="8.33203125" style="103" bestFit="1" customWidth="1"/>
    <col min="36" max="36" width="47.08203125" style="103" customWidth="1"/>
    <col min="37" max="37" width="16.33203125" style="103" customWidth="1"/>
    <col min="38" max="38" width="15.1640625" style="103" bestFit="1" customWidth="1"/>
    <col min="39" max="39" width="15.08203125" style="103" customWidth="1"/>
    <col min="40" max="40" width="16.1640625" style="103" customWidth="1"/>
    <col min="41" max="41" width="15.08203125" style="103" customWidth="1"/>
    <col min="42" max="42" width="15.5" style="103" customWidth="1"/>
    <col min="43" max="43" width="14.08203125" style="103" customWidth="1"/>
    <col min="44" max="44" width="12.9140625" style="103" customWidth="1"/>
    <col min="45" max="45" width="14.6640625" style="103" customWidth="1"/>
    <col min="46" max="46" width="12.83203125" style="103" customWidth="1"/>
    <col min="47" max="47" width="11.58203125" style="103" customWidth="1"/>
    <col min="48" max="256" width="8.33203125" style="103"/>
    <col min="257" max="257" width="6.75" style="103" customWidth="1"/>
    <col min="258" max="258" width="11.33203125" style="103" bestFit="1" customWidth="1"/>
    <col min="259" max="259" width="13.25" style="103" customWidth="1"/>
    <col min="260" max="260" width="12.5" style="103" bestFit="1" customWidth="1"/>
    <col min="261" max="261" width="14.58203125" style="103" customWidth="1"/>
    <col min="262" max="262" width="22.5" style="103" bestFit="1" customWidth="1"/>
    <col min="263" max="263" width="10.58203125" style="103" bestFit="1" customWidth="1"/>
    <col min="264" max="264" width="11.58203125" style="103" bestFit="1" customWidth="1"/>
    <col min="265" max="265" width="15.6640625" style="103" bestFit="1" customWidth="1"/>
    <col min="266" max="266" width="12.9140625" style="103" bestFit="1" customWidth="1"/>
    <col min="267" max="267" width="8.75" style="103" bestFit="1" customWidth="1"/>
    <col min="268" max="268" width="12.5" style="103" customWidth="1"/>
    <col min="269" max="269" width="11.9140625" style="103" customWidth="1"/>
    <col min="270" max="270" width="12.83203125" style="103" customWidth="1"/>
    <col min="271" max="271" width="11" style="103" bestFit="1" customWidth="1"/>
    <col min="272" max="272" width="11.4140625" style="103" bestFit="1" customWidth="1"/>
    <col min="273" max="273" width="16" style="103" bestFit="1" customWidth="1"/>
    <col min="274" max="274" width="6.9140625" style="103" bestFit="1" customWidth="1"/>
    <col min="275" max="275" width="10.4140625" style="103" bestFit="1" customWidth="1"/>
    <col min="276" max="276" width="8.58203125" style="103" bestFit="1" customWidth="1"/>
    <col min="277" max="277" width="12.83203125" style="103" bestFit="1" customWidth="1"/>
    <col min="278" max="284" width="11.83203125" style="103" customWidth="1"/>
    <col min="285" max="285" width="10.08203125" style="103" customWidth="1"/>
    <col min="286" max="286" width="9.6640625" style="103" customWidth="1"/>
    <col min="287" max="287" width="10.08203125" style="103" bestFit="1" customWidth="1"/>
    <col min="288" max="288" width="10.1640625" style="103" customWidth="1"/>
    <col min="289" max="289" width="12.75" style="103" customWidth="1"/>
    <col min="290" max="290" width="10.4140625" style="103" customWidth="1"/>
    <col min="291" max="291" width="8.33203125" style="103" bestFit="1"/>
    <col min="292" max="292" width="36.6640625" style="103" bestFit="1" customWidth="1"/>
    <col min="293" max="293" width="16.33203125" style="103" customWidth="1"/>
    <col min="294" max="294" width="15.1640625" style="103" bestFit="1" customWidth="1"/>
    <col min="295" max="295" width="15.08203125" style="103" customWidth="1"/>
    <col min="296" max="296" width="16.1640625" style="103" customWidth="1"/>
    <col min="297" max="297" width="15.08203125" style="103" customWidth="1"/>
    <col min="298" max="298" width="15.5" style="103" customWidth="1"/>
    <col min="299" max="299" width="14.08203125" style="103" customWidth="1"/>
    <col min="300" max="300" width="12.9140625" style="103" customWidth="1"/>
    <col min="301" max="301" width="14.6640625" style="103" customWidth="1"/>
    <col min="302" max="302" width="12.83203125" style="103" customWidth="1"/>
    <col min="303" max="303" width="11.58203125" style="103" customWidth="1"/>
    <col min="304" max="512" width="8.33203125" style="103"/>
    <col min="513" max="513" width="6.75" style="103" customWidth="1"/>
    <col min="514" max="514" width="11.33203125" style="103" bestFit="1" customWidth="1"/>
    <col min="515" max="515" width="13.25" style="103" customWidth="1"/>
    <col min="516" max="516" width="12.5" style="103" bestFit="1" customWidth="1"/>
    <col min="517" max="517" width="14.58203125" style="103" customWidth="1"/>
    <col min="518" max="518" width="22.5" style="103" bestFit="1" customWidth="1"/>
    <col min="519" max="519" width="10.58203125" style="103" bestFit="1" customWidth="1"/>
    <col min="520" max="520" width="11.58203125" style="103" bestFit="1" customWidth="1"/>
    <col min="521" max="521" width="15.6640625" style="103" bestFit="1" customWidth="1"/>
    <col min="522" max="522" width="12.9140625" style="103" bestFit="1" customWidth="1"/>
    <col min="523" max="523" width="8.75" style="103" bestFit="1" customWidth="1"/>
    <col min="524" max="524" width="12.5" style="103" customWidth="1"/>
    <col min="525" max="525" width="11.9140625" style="103" customWidth="1"/>
    <col min="526" max="526" width="12.83203125" style="103" customWidth="1"/>
    <col min="527" max="527" width="11" style="103" bestFit="1" customWidth="1"/>
    <col min="528" max="528" width="11.4140625" style="103" bestFit="1" customWidth="1"/>
    <col min="529" max="529" width="16" style="103" bestFit="1" customWidth="1"/>
    <col min="530" max="530" width="6.9140625" style="103" bestFit="1" customWidth="1"/>
    <col min="531" max="531" width="10.4140625" style="103" bestFit="1" customWidth="1"/>
    <col min="532" max="532" width="8.58203125" style="103" bestFit="1" customWidth="1"/>
    <col min="533" max="533" width="12.83203125" style="103" bestFit="1" customWidth="1"/>
    <col min="534" max="540" width="11.83203125" style="103" customWidth="1"/>
    <col min="541" max="541" width="10.08203125" style="103" customWidth="1"/>
    <col min="542" max="542" width="9.6640625" style="103" customWidth="1"/>
    <col min="543" max="543" width="10.08203125" style="103" bestFit="1" customWidth="1"/>
    <col min="544" max="544" width="10.1640625" style="103" customWidth="1"/>
    <col min="545" max="545" width="12.75" style="103" customWidth="1"/>
    <col min="546" max="546" width="10.4140625" style="103" customWidth="1"/>
    <col min="547" max="547" width="8.33203125" style="103" bestFit="1"/>
    <col min="548" max="548" width="36.6640625" style="103" bestFit="1" customWidth="1"/>
    <col min="549" max="549" width="16.33203125" style="103" customWidth="1"/>
    <col min="550" max="550" width="15.1640625" style="103" bestFit="1" customWidth="1"/>
    <col min="551" max="551" width="15.08203125" style="103" customWidth="1"/>
    <col min="552" max="552" width="16.1640625" style="103" customWidth="1"/>
    <col min="553" max="553" width="15.08203125" style="103" customWidth="1"/>
    <col min="554" max="554" width="15.5" style="103" customWidth="1"/>
    <col min="555" max="555" width="14.08203125" style="103" customWidth="1"/>
    <col min="556" max="556" width="12.9140625" style="103" customWidth="1"/>
    <col min="557" max="557" width="14.6640625" style="103" customWidth="1"/>
    <col min="558" max="558" width="12.83203125" style="103" customWidth="1"/>
    <col min="559" max="559" width="11.58203125" style="103" customWidth="1"/>
    <col min="560" max="768" width="8.33203125" style="103"/>
    <col min="769" max="769" width="6.75" style="103" customWidth="1"/>
    <col min="770" max="770" width="11.33203125" style="103" bestFit="1" customWidth="1"/>
    <col min="771" max="771" width="13.25" style="103" customWidth="1"/>
    <col min="772" max="772" width="12.5" style="103" bestFit="1" customWidth="1"/>
    <col min="773" max="773" width="14.58203125" style="103" customWidth="1"/>
    <col min="774" max="774" width="22.5" style="103" bestFit="1" customWidth="1"/>
    <col min="775" max="775" width="10.58203125" style="103" bestFit="1" customWidth="1"/>
    <col min="776" max="776" width="11.58203125" style="103" bestFit="1" customWidth="1"/>
    <col min="777" max="777" width="15.6640625" style="103" bestFit="1" customWidth="1"/>
    <col min="778" max="778" width="12.9140625" style="103" bestFit="1" customWidth="1"/>
    <col min="779" max="779" width="8.75" style="103" bestFit="1" customWidth="1"/>
    <col min="780" max="780" width="12.5" style="103" customWidth="1"/>
    <col min="781" max="781" width="11.9140625" style="103" customWidth="1"/>
    <col min="782" max="782" width="12.83203125" style="103" customWidth="1"/>
    <col min="783" max="783" width="11" style="103" bestFit="1" customWidth="1"/>
    <col min="784" max="784" width="11.4140625" style="103" bestFit="1" customWidth="1"/>
    <col min="785" max="785" width="16" style="103" bestFit="1" customWidth="1"/>
    <col min="786" max="786" width="6.9140625" style="103" bestFit="1" customWidth="1"/>
    <col min="787" max="787" width="10.4140625" style="103" bestFit="1" customWidth="1"/>
    <col min="788" max="788" width="8.58203125" style="103" bestFit="1" customWidth="1"/>
    <col min="789" max="789" width="12.83203125" style="103" bestFit="1" customWidth="1"/>
    <col min="790" max="796" width="11.83203125" style="103" customWidth="1"/>
    <col min="797" max="797" width="10.08203125" style="103" customWidth="1"/>
    <col min="798" max="798" width="9.6640625" style="103" customWidth="1"/>
    <col min="799" max="799" width="10.08203125" style="103" bestFit="1" customWidth="1"/>
    <col min="800" max="800" width="10.1640625" style="103" customWidth="1"/>
    <col min="801" max="801" width="12.75" style="103" customWidth="1"/>
    <col min="802" max="802" width="10.4140625" style="103" customWidth="1"/>
    <col min="803" max="803" width="8.33203125" style="103" bestFit="1"/>
    <col min="804" max="804" width="36.6640625" style="103" bestFit="1" customWidth="1"/>
    <col min="805" max="805" width="16.33203125" style="103" customWidth="1"/>
    <col min="806" max="806" width="15.1640625" style="103" bestFit="1" customWidth="1"/>
    <col min="807" max="807" width="15.08203125" style="103" customWidth="1"/>
    <col min="808" max="808" width="16.1640625" style="103" customWidth="1"/>
    <col min="809" max="809" width="15.08203125" style="103" customWidth="1"/>
    <col min="810" max="810" width="15.5" style="103" customWidth="1"/>
    <col min="811" max="811" width="14.08203125" style="103" customWidth="1"/>
    <col min="812" max="812" width="12.9140625" style="103" customWidth="1"/>
    <col min="813" max="813" width="14.6640625" style="103" customWidth="1"/>
    <col min="814" max="814" width="12.83203125" style="103" customWidth="1"/>
    <col min="815" max="815" width="11.58203125" style="103" customWidth="1"/>
    <col min="816" max="1024" width="8.33203125" style="103"/>
    <col min="1025" max="1025" width="6.75" style="103" customWidth="1"/>
    <col min="1026" max="1026" width="11.33203125" style="103" bestFit="1" customWidth="1"/>
    <col min="1027" max="1027" width="13.25" style="103" customWidth="1"/>
    <col min="1028" max="1028" width="12.5" style="103" bestFit="1" customWidth="1"/>
    <col min="1029" max="1029" width="14.58203125" style="103" customWidth="1"/>
    <col min="1030" max="1030" width="22.5" style="103" bestFit="1" customWidth="1"/>
    <col min="1031" max="1031" width="10.58203125" style="103" bestFit="1" customWidth="1"/>
    <col min="1032" max="1032" width="11.58203125" style="103" bestFit="1" customWidth="1"/>
    <col min="1033" max="1033" width="15.6640625" style="103" bestFit="1" customWidth="1"/>
    <col min="1034" max="1034" width="12.9140625" style="103" bestFit="1" customWidth="1"/>
    <col min="1035" max="1035" width="8.75" style="103" bestFit="1" customWidth="1"/>
    <col min="1036" max="1036" width="12.5" style="103" customWidth="1"/>
    <col min="1037" max="1037" width="11.9140625" style="103" customWidth="1"/>
    <col min="1038" max="1038" width="12.83203125" style="103" customWidth="1"/>
    <col min="1039" max="1039" width="11" style="103" bestFit="1" customWidth="1"/>
    <col min="1040" max="1040" width="11.4140625" style="103" bestFit="1" customWidth="1"/>
    <col min="1041" max="1041" width="16" style="103" bestFit="1" customWidth="1"/>
    <col min="1042" max="1042" width="6.9140625" style="103" bestFit="1" customWidth="1"/>
    <col min="1043" max="1043" width="10.4140625" style="103" bestFit="1" customWidth="1"/>
    <col min="1044" max="1044" width="8.58203125" style="103" bestFit="1" customWidth="1"/>
    <col min="1045" max="1045" width="12.83203125" style="103" bestFit="1" customWidth="1"/>
    <col min="1046" max="1052" width="11.83203125" style="103" customWidth="1"/>
    <col min="1053" max="1053" width="10.08203125" style="103" customWidth="1"/>
    <col min="1054" max="1054" width="9.6640625" style="103" customWidth="1"/>
    <col min="1055" max="1055" width="10.08203125" style="103" bestFit="1" customWidth="1"/>
    <col min="1056" max="1056" width="10.1640625" style="103" customWidth="1"/>
    <col min="1057" max="1057" width="12.75" style="103" customWidth="1"/>
    <col min="1058" max="1058" width="10.4140625" style="103" customWidth="1"/>
    <col min="1059" max="1059" width="8.33203125" style="103" bestFit="1"/>
    <col min="1060" max="1060" width="36.6640625" style="103" bestFit="1" customWidth="1"/>
    <col min="1061" max="1061" width="16.33203125" style="103" customWidth="1"/>
    <col min="1062" max="1062" width="15.1640625" style="103" bestFit="1" customWidth="1"/>
    <col min="1063" max="1063" width="15.08203125" style="103" customWidth="1"/>
    <col min="1064" max="1064" width="16.1640625" style="103" customWidth="1"/>
    <col min="1065" max="1065" width="15.08203125" style="103" customWidth="1"/>
    <col min="1066" max="1066" width="15.5" style="103" customWidth="1"/>
    <col min="1067" max="1067" width="14.08203125" style="103" customWidth="1"/>
    <col min="1068" max="1068" width="12.9140625" style="103" customWidth="1"/>
    <col min="1069" max="1069" width="14.6640625" style="103" customWidth="1"/>
    <col min="1070" max="1070" width="12.83203125" style="103" customWidth="1"/>
    <col min="1071" max="1071" width="11.58203125" style="103" customWidth="1"/>
    <col min="1072" max="1280" width="8.33203125" style="103"/>
    <col min="1281" max="1281" width="6.75" style="103" customWidth="1"/>
    <col min="1282" max="1282" width="11.33203125" style="103" bestFit="1" customWidth="1"/>
    <col min="1283" max="1283" width="13.25" style="103" customWidth="1"/>
    <col min="1284" max="1284" width="12.5" style="103" bestFit="1" customWidth="1"/>
    <col min="1285" max="1285" width="14.58203125" style="103" customWidth="1"/>
    <col min="1286" max="1286" width="22.5" style="103" bestFit="1" customWidth="1"/>
    <col min="1287" max="1287" width="10.58203125" style="103" bestFit="1" customWidth="1"/>
    <col min="1288" max="1288" width="11.58203125" style="103" bestFit="1" customWidth="1"/>
    <col min="1289" max="1289" width="15.6640625" style="103" bestFit="1" customWidth="1"/>
    <col min="1290" max="1290" width="12.9140625" style="103" bestFit="1" customWidth="1"/>
    <col min="1291" max="1291" width="8.75" style="103" bestFit="1" customWidth="1"/>
    <col min="1292" max="1292" width="12.5" style="103" customWidth="1"/>
    <col min="1293" max="1293" width="11.9140625" style="103" customWidth="1"/>
    <col min="1294" max="1294" width="12.83203125" style="103" customWidth="1"/>
    <col min="1295" max="1295" width="11" style="103" bestFit="1" customWidth="1"/>
    <col min="1296" max="1296" width="11.4140625" style="103" bestFit="1" customWidth="1"/>
    <col min="1297" max="1297" width="16" style="103" bestFit="1" customWidth="1"/>
    <col min="1298" max="1298" width="6.9140625" style="103" bestFit="1" customWidth="1"/>
    <col min="1299" max="1299" width="10.4140625" style="103" bestFit="1" customWidth="1"/>
    <col min="1300" max="1300" width="8.58203125" style="103" bestFit="1" customWidth="1"/>
    <col min="1301" max="1301" width="12.83203125" style="103" bestFit="1" customWidth="1"/>
    <col min="1302" max="1308" width="11.83203125" style="103" customWidth="1"/>
    <col min="1309" max="1309" width="10.08203125" style="103" customWidth="1"/>
    <col min="1310" max="1310" width="9.6640625" style="103" customWidth="1"/>
    <col min="1311" max="1311" width="10.08203125" style="103" bestFit="1" customWidth="1"/>
    <col min="1312" max="1312" width="10.1640625" style="103" customWidth="1"/>
    <col min="1313" max="1313" width="12.75" style="103" customWidth="1"/>
    <col min="1314" max="1314" width="10.4140625" style="103" customWidth="1"/>
    <col min="1315" max="1315" width="8.33203125" style="103" bestFit="1"/>
    <col min="1316" max="1316" width="36.6640625" style="103" bestFit="1" customWidth="1"/>
    <col min="1317" max="1317" width="16.33203125" style="103" customWidth="1"/>
    <col min="1318" max="1318" width="15.1640625" style="103" bestFit="1" customWidth="1"/>
    <col min="1319" max="1319" width="15.08203125" style="103" customWidth="1"/>
    <col min="1320" max="1320" width="16.1640625" style="103" customWidth="1"/>
    <col min="1321" max="1321" width="15.08203125" style="103" customWidth="1"/>
    <col min="1322" max="1322" width="15.5" style="103" customWidth="1"/>
    <col min="1323" max="1323" width="14.08203125" style="103" customWidth="1"/>
    <col min="1324" max="1324" width="12.9140625" style="103" customWidth="1"/>
    <col min="1325" max="1325" width="14.6640625" style="103" customWidth="1"/>
    <col min="1326" max="1326" width="12.83203125" style="103" customWidth="1"/>
    <col min="1327" max="1327" width="11.58203125" style="103" customWidth="1"/>
    <col min="1328" max="1536" width="8.33203125" style="103"/>
    <col min="1537" max="1537" width="6.75" style="103" customWidth="1"/>
    <col min="1538" max="1538" width="11.33203125" style="103" bestFit="1" customWidth="1"/>
    <col min="1539" max="1539" width="13.25" style="103" customWidth="1"/>
    <col min="1540" max="1540" width="12.5" style="103" bestFit="1" customWidth="1"/>
    <col min="1541" max="1541" width="14.58203125" style="103" customWidth="1"/>
    <col min="1542" max="1542" width="22.5" style="103" bestFit="1" customWidth="1"/>
    <col min="1543" max="1543" width="10.58203125" style="103" bestFit="1" customWidth="1"/>
    <col min="1544" max="1544" width="11.58203125" style="103" bestFit="1" customWidth="1"/>
    <col min="1545" max="1545" width="15.6640625" style="103" bestFit="1" customWidth="1"/>
    <col min="1546" max="1546" width="12.9140625" style="103" bestFit="1" customWidth="1"/>
    <col min="1547" max="1547" width="8.75" style="103" bestFit="1" customWidth="1"/>
    <col min="1548" max="1548" width="12.5" style="103" customWidth="1"/>
    <col min="1549" max="1549" width="11.9140625" style="103" customWidth="1"/>
    <col min="1550" max="1550" width="12.83203125" style="103" customWidth="1"/>
    <col min="1551" max="1551" width="11" style="103" bestFit="1" customWidth="1"/>
    <col min="1552" max="1552" width="11.4140625" style="103" bestFit="1" customWidth="1"/>
    <col min="1553" max="1553" width="16" style="103" bestFit="1" customWidth="1"/>
    <col min="1554" max="1554" width="6.9140625" style="103" bestFit="1" customWidth="1"/>
    <col min="1555" max="1555" width="10.4140625" style="103" bestFit="1" customWidth="1"/>
    <col min="1556" max="1556" width="8.58203125" style="103" bestFit="1" customWidth="1"/>
    <col min="1557" max="1557" width="12.83203125" style="103" bestFit="1" customWidth="1"/>
    <col min="1558" max="1564" width="11.83203125" style="103" customWidth="1"/>
    <col min="1565" max="1565" width="10.08203125" style="103" customWidth="1"/>
    <col min="1566" max="1566" width="9.6640625" style="103" customWidth="1"/>
    <col min="1567" max="1567" width="10.08203125" style="103" bestFit="1" customWidth="1"/>
    <col min="1568" max="1568" width="10.1640625" style="103" customWidth="1"/>
    <col min="1569" max="1569" width="12.75" style="103" customWidth="1"/>
    <col min="1570" max="1570" width="10.4140625" style="103" customWidth="1"/>
    <col min="1571" max="1571" width="8.33203125" style="103" bestFit="1"/>
    <col min="1572" max="1572" width="36.6640625" style="103" bestFit="1" customWidth="1"/>
    <col min="1573" max="1573" width="16.33203125" style="103" customWidth="1"/>
    <col min="1574" max="1574" width="15.1640625" style="103" bestFit="1" customWidth="1"/>
    <col min="1575" max="1575" width="15.08203125" style="103" customWidth="1"/>
    <col min="1576" max="1576" width="16.1640625" style="103" customWidth="1"/>
    <col min="1577" max="1577" width="15.08203125" style="103" customWidth="1"/>
    <col min="1578" max="1578" width="15.5" style="103" customWidth="1"/>
    <col min="1579" max="1579" width="14.08203125" style="103" customWidth="1"/>
    <col min="1580" max="1580" width="12.9140625" style="103" customWidth="1"/>
    <col min="1581" max="1581" width="14.6640625" style="103" customWidth="1"/>
    <col min="1582" max="1582" width="12.83203125" style="103" customWidth="1"/>
    <col min="1583" max="1583" width="11.58203125" style="103" customWidth="1"/>
    <col min="1584" max="1792" width="8.33203125" style="103"/>
    <col min="1793" max="1793" width="6.75" style="103" customWidth="1"/>
    <col min="1794" max="1794" width="11.33203125" style="103" bestFit="1" customWidth="1"/>
    <col min="1795" max="1795" width="13.25" style="103" customWidth="1"/>
    <col min="1796" max="1796" width="12.5" style="103" bestFit="1" customWidth="1"/>
    <col min="1797" max="1797" width="14.58203125" style="103" customWidth="1"/>
    <col min="1798" max="1798" width="22.5" style="103" bestFit="1" customWidth="1"/>
    <col min="1799" max="1799" width="10.58203125" style="103" bestFit="1" customWidth="1"/>
    <col min="1800" max="1800" width="11.58203125" style="103" bestFit="1" customWidth="1"/>
    <col min="1801" max="1801" width="15.6640625" style="103" bestFit="1" customWidth="1"/>
    <col min="1802" max="1802" width="12.9140625" style="103" bestFit="1" customWidth="1"/>
    <col min="1803" max="1803" width="8.75" style="103" bestFit="1" customWidth="1"/>
    <col min="1804" max="1804" width="12.5" style="103" customWidth="1"/>
    <col min="1805" max="1805" width="11.9140625" style="103" customWidth="1"/>
    <col min="1806" max="1806" width="12.83203125" style="103" customWidth="1"/>
    <col min="1807" max="1807" width="11" style="103" bestFit="1" customWidth="1"/>
    <col min="1808" max="1808" width="11.4140625" style="103" bestFit="1" customWidth="1"/>
    <col min="1809" max="1809" width="16" style="103" bestFit="1" customWidth="1"/>
    <col min="1810" max="1810" width="6.9140625" style="103" bestFit="1" customWidth="1"/>
    <col min="1811" max="1811" width="10.4140625" style="103" bestFit="1" customWidth="1"/>
    <col min="1812" max="1812" width="8.58203125" style="103" bestFit="1" customWidth="1"/>
    <col min="1813" max="1813" width="12.83203125" style="103" bestFit="1" customWidth="1"/>
    <col min="1814" max="1820" width="11.83203125" style="103" customWidth="1"/>
    <col min="1821" max="1821" width="10.08203125" style="103" customWidth="1"/>
    <col min="1822" max="1822" width="9.6640625" style="103" customWidth="1"/>
    <col min="1823" max="1823" width="10.08203125" style="103" bestFit="1" customWidth="1"/>
    <col min="1824" max="1824" width="10.1640625" style="103" customWidth="1"/>
    <col min="1825" max="1825" width="12.75" style="103" customWidth="1"/>
    <col min="1826" max="1826" width="10.4140625" style="103" customWidth="1"/>
    <col min="1827" max="1827" width="8.33203125" style="103" bestFit="1"/>
    <col min="1828" max="1828" width="36.6640625" style="103" bestFit="1" customWidth="1"/>
    <col min="1829" max="1829" width="16.33203125" style="103" customWidth="1"/>
    <col min="1830" max="1830" width="15.1640625" style="103" bestFit="1" customWidth="1"/>
    <col min="1831" max="1831" width="15.08203125" style="103" customWidth="1"/>
    <col min="1832" max="1832" width="16.1640625" style="103" customWidth="1"/>
    <col min="1833" max="1833" width="15.08203125" style="103" customWidth="1"/>
    <col min="1834" max="1834" width="15.5" style="103" customWidth="1"/>
    <col min="1835" max="1835" width="14.08203125" style="103" customWidth="1"/>
    <col min="1836" max="1836" width="12.9140625" style="103" customWidth="1"/>
    <col min="1837" max="1837" width="14.6640625" style="103" customWidth="1"/>
    <col min="1838" max="1838" width="12.83203125" style="103" customWidth="1"/>
    <col min="1839" max="1839" width="11.58203125" style="103" customWidth="1"/>
    <col min="1840" max="2048" width="8.33203125" style="103"/>
    <col min="2049" max="2049" width="6.75" style="103" customWidth="1"/>
    <col min="2050" max="2050" width="11.33203125" style="103" bestFit="1" customWidth="1"/>
    <col min="2051" max="2051" width="13.25" style="103" customWidth="1"/>
    <col min="2052" max="2052" width="12.5" style="103" bestFit="1" customWidth="1"/>
    <col min="2053" max="2053" width="14.58203125" style="103" customWidth="1"/>
    <col min="2054" max="2054" width="22.5" style="103" bestFit="1" customWidth="1"/>
    <col min="2055" max="2055" width="10.58203125" style="103" bestFit="1" customWidth="1"/>
    <col min="2056" max="2056" width="11.58203125" style="103" bestFit="1" customWidth="1"/>
    <col min="2057" max="2057" width="15.6640625" style="103" bestFit="1" customWidth="1"/>
    <col min="2058" max="2058" width="12.9140625" style="103" bestFit="1" customWidth="1"/>
    <col min="2059" max="2059" width="8.75" style="103" bestFit="1" customWidth="1"/>
    <col min="2060" max="2060" width="12.5" style="103" customWidth="1"/>
    <col min="2061" max="2061" width="11.9140625" style="103" customWidth="1"/>
    <col min="2062" max="2062" width="12.83203125" style="103" customWidth="1"/>
    <col min="2063" max="2063" width="11" style="103" bestFit="1" customWidth="1"/>
    <col min="2064" max="2064" width="11.4140625" style="103" bestFit="1" customWidth="1"/>
    <col min="2065" max="2065" width="16" style="103" bestFit="1" customWidth="1"/>
    <col min="2066" max="2066" width="6.9140625" style="103" bestFit="1" customWidth="1"/>
    <col min="2067" max="2067" width="10.4140625" style="103" bestFit="1" customWidth="1"/>
    <col min="2068" max="2068" width="8.58203125" style="103" bestFit="1" customWidth="1"/>
    <col min="2069" max="2069" width="12.83203125" style="103" bestFit="1" customWidth="1"/>
    <col min="2070" max="2076" width="11.83203125" style="103" customWidth="1"/>
    <col min="2077" max="2077" width="10.08203125" style="103" customWidth="1"/>
    <col min="2078" max="2078" width="9.6640625" style="103" customWidth="1"/>
    <col min="2079" max="2079" width="10.08203125" style="103" bestFit="1" customWidth="1"/>
    <col min="2080" max="2080" width="10.1640625" style="103" customWidth="1"/>
    <col min="2081" max="2081" width="12.75" style="103" customWidth="1"/>
    <col min="2082" max="2082" width="10.4140625" style="103" customWidth="1"/>
    <col min="2083" max="2083" width="8.33203125" style="103" bestFit="1"/>
    <col min="2084" max="2084" width="36.6640625" style="103" bestFit="1" customWidth="1"/>
    <col min="2085" max="2085" width="16.33203125" style="103" customWidth="1"/>
    <col min="2086" max="2086" width="15.1640625" style="103" bestFit="1" customWidth="1"/>
    <col min="2087" max="2087" width="15.08203125" style="103" customWidth="1"/>
    <col min="2088" max="2088" width="16.1640625" style="103" customWidth="1"/>
    <col min="2089" max="2089" width="15.08203125" style="103" customWidth="1"/>
    <col min="2090" max="2090" width="15.5" style="103" customWidth="1"/>
    <col min="2091" max="2091" width="14.08203125" style="103" customWidth="1"/>
    <col min="2092" max="2092" width="12.9140625" style="103" customWidth="1"/>
    <col min="2093" max="2093" width="14.6640625" style="103" customWidth="1"/>
    <col min="2094" max="2094" width="12.83203125" style="103" customWidth="1"/>
    <col min="2095" max="2095" width="11.58203125" style="103" customWidth="1"/>
    <col min="2096" max="2304" width="8.33203125" style="103"/>
    <col min="2305" max="2305" width="6.75" style="103" customWidth="1"/>
    <col min="2306" max="2306" width="11.33203125" style="103" bestFit="1" customWidth="1"/>
    <col min="2307" max="2307" width="13.25" style="103" customWidth="1"/>
    <col min="2308" max="2308" width="12.5" style="103" bestFit="1" customWidth="1"/>
    <col min="2309" max="2309" width="14.58203125" style="103" customWidth="1"/>
    <col min="2310" max="2310" width="22.5" style="103" bestFit="1" customWidth="1"/>
    <col min="2311" max="2311" width="10.58203125" style="103" bestFit="1" customWidth="1"/>
    <col min="2312" max="2312" width="11.58203125" style="103" bestFit="1" customWidth="1"/>
    <col min="2313" max="2313" width="15.6640625" style="103" bestFit="1" customWidth="1"/>
    <col min="2314" max="2314" width="12.9140625" style="103" bestFit="1" customWidth="1"/>
    <col min="2315" max="2315" width="8.75" style="103" bestFit="1" customWidth="1"/>
    <col min="2316" max="2316" width="12.5" style="103" customWidth="1"/>
    <col min="2317" max="2317" width="11.9140625" style="103" customWidth="1"/>
    <col min="2318" max="2318" width="12.83203125" style="103" customWidth="1"/>
    <col min="2319" max="2319" width="11" style="103" bestFit="1" customWidth="1"/>
    <col min="2320" max="2320" width="11.4140625" style="103" bestFit="1" customWidth="1"/>
    <col min="2321" max="2321" width="16" style="103" bestFit="1" customWidth="1"/>
    <col min="2322" max="2322" width="6.9140625" style="103" bestFit="1" customWidth="1"/>
    <col min="2323" max="2323" width="10.4140625" style="103" bestFit="1" customWidth="1"/>
    <col min="2324" max="2324" width="8.58203125" style="103" bestFit="1" customWidth="1"/>
    <col min="2325" max="2325" width="12.83203125" style="103" bestFit="1" customWidth="1"/>
    <col min="2326" max="2332" width="11.83203125" style="103" customWidth="1"/>
    <col min="2333" max="2333" width="10.08203125" style="103" customWidth="1"/>
    <col min="2334" max="2334" width="9.6640625" style="103" customWidth="1"/>
    <col min="2335" max="2335" width="10.08203125" style="103" bestFit="1" customWidth="1"/>
    <col min="2336" max="2336" width="10.1640625" style="103" customWidth="1"/>
    <col min="2337" max="2337" width="12.75" style="103" customWidth="1"/>
    <col min="2338" max="2338" width="10.4140625" style="103" customWidth="1"/>
    <col min="2339" max="2339" width="8.33203125" style="103" bestFit="1"/>
    <col min="2340" max="2340" width="36.6640625" style="103" bestFit="1" customWidth="1"/>
    <col min="2341" max="2341" width="16.33203125" style="103" customWidth="1"/>
    <col min="2342" max="2342" width="15.1640625" style="103" bestFit="1" customWidth="1"/>
    <col min="2343" max="2343" width="15.08203125" style="103" customWidth="1"/>
    <col min="2344" max="2344" width="16.1640625" style="103" customWidth="1"/>
    <col min="2345" max="2345" width="15.08203125" style="103" customWidth="1"/>
    <col min="2346" max="2346" width="15.5" style="103" customWidth="1"/>
    <col min="2347" max="2347" width="14.08203125" style="103" customWidth="1"/>
    <col min="2348" max="2348" width="12.9140625" style="103" customWidth="1"/>
    <col min="2349" max="2349" width="14.6640625" style="103" customWidth="1"/>
    <col min="2350" max="2350" width="12.83203125" style="103" customWidth="1"/>
    <col min="2351" max="2351" width="11.58203125" style="103" customWidth="1"/>
    <col min="2352" max="2560" width="8.33203125" style="103"/>
    <col min="2561" max="2561" width="6.75" style="103" customWidth="1"/>
    <col min="2562" max="2562" width="11.33203125" style="103" bestFit="1" customWidth="1"/>
    <col min="2563" max="2563" width="13.25" style="103" customWidth="1"/>
    <col min="2564" max="2564" width="12.5" style="103" bestFit="1" customWidth="1"/>
    <col min="2565" max="2565" width="14.58203125" style="103" customWidth="1"/>
    <col min="2566" max="2566" width="22.5" style="103" bestFit="1" customWidth="1"/>
    <col min="2567" max="2567" width="10.58203125" style="103" bestFit="1" customWidth="1"/>
    <col min="2568" max="2568" width="11.58203125" style="103" bestFit="1" customWidth="1"/>
    <col min="2569" max="2569" width="15.6640625" style="103" bestFit="1" customWidth="1"/>
    <col min="2570" max="2570" width="12.9140625" style="103" bestFit="1" customWidth="1"/>
    <col min="2571" max="2571" width="8.75" style="103" bestFit="1" customWidth="1"/>
    <col min="2572" max="2572" width="12.5" style="103" customWidth="1"/>
    <col min="2573" max="2573" width="11.9140625" style="103" customWidth="1"/>
    <col min="2574" max="2574" width="12.83203125" style="103" customWidth="1"/>
    <col min="2575" max="2575" width="11" style="103" bestFit="1" customWidth="1"/>
    <col min="2576" max="2576" width="11.4140625" style="103" bestFit="1" customWidth="1"/>
    <col min="2577" max="2577" width="16" style="103" bestFit="1" customWidth="1"/>
    <col min="2578" max="2578" width="6.9140625" style="103" bestFit="1" customWidth="1"/>
    <col min="2579" max="2579" width="10.4140625" style="103" bestFit="1" customWidth="1"/>
    <col min="2580" max="2580" width="8.58203125" style="103" bestFit="1" customWidth="1"/>
    <col min="2581" max="2581" width="12.83203125" style="103" bestFit="1" customWidth="1"/>
    <col min="2582" max="2588" width="11.83203125" style="103" customWidth="1"/>
    <col min="2589" max="2589" width="10.08203125" style="103" customWidth="1"/>
    <col min="2590" max="2590" width="9.6640625" style="103" customWidth="1"/>
    <col min="2591" max="2591" width="10.08203125" style="103" bestFit="1" customWidth="1"/>
    <col min="2592" max="2592" width="10.1640625" style="103" customWidth="1"/>
    <col min="2593" max="2593" width="12.75" style="103" customWidth="1"/>
    <col min="2594" max="2594" width="10.4140625" style="103" customWidth="1"/>
    <col min="2595" max="2595" width="8.33203125" style="103" bestFit="1"/>
    <col min="2596" max="2596" width="36.6640625" style="103" bestFit="1" customWidth="1"/>
    <col min="2597" max="2597" width="16.33203125" style="103" customWidth="1"/>
    <col min="2598" max="2598" width="15.1640625" style="103" bestFit="1" customWidth="1"/>
    <col min="2599" max="2599" width="15.08203125" style="103" customWidth="1"/>
    <col min="2600" max="2600" width="16.1640625" style="103" customWidth="1"/>
    <col min="2601" max="2601" width="15.08203125" style="103" customWidth="1"/>
    <col min="2602" max="2602" width="15.5" style="103" customWidth="1"/>
    <col min="2603" max="2603" width="14.08203125" style="103" customWidth="1"/>
    <col min="2604" max="2604" width="12.9140625" style="103" customWidth="1"/>
    <col min="2605" max="2605" width="14.6640625" style="103" customWidth="1"/>
    <col min="2606" max="2606" width="12.83203125" style="103" customWidth="1"/>
    <col min="2607" max="2607" width="11.58203125" style="103" customWidth="1"/>
    <col min="2608" max="2816" width="8.33203125" style="103"/>
    <col min="2817" max="2817" width="6.75" style="103" customWidth="1"/>
    <col min="2818" max="2818" width="11.33203125" style="103" bestFit="1" customWidth="1"/>
    <col min="2819" max="2819" width="13.25" style="103" customWidth="1"/>
    <col min="2820" max="2820" width="12.5" style="103" bestFit="1" customWidth="1"/>
    <col min="2821" max="2821" width="14.58203125" style="103" customWidth="1"/>
    <col min="2822" max="2822" width="22.5" style="103" bestFit="1" customWidth="1"/>
    <col min="2823" max="2823" width="10.58203125" style="103" bestFit="1" customWidth="1"/>
    <col min="2824" max="2824" width="11.58203125" style="103" bestFit="1" customWidth="1"/>
    <col min="2825" max="2825" width="15.6640625" style="103" bestFit="1" customWidth="1"/>
    <col min="2826" max="2826" width="12.9140625" style="103" bestFit="1" customWidth="1"/>
    <col min="2827" max="2827" width="8.75" style="103" bestFit="1" customWidth="1"/>
    <col min="2828" max="2828" width="12.5" style="103" customWidth="1"/>
    <col min="2829" max="2829" width="11.9140625" style="103" customWidth="1"/>
    <col min="2830" max="2830" width="12.83203125" style="103" customWidth="1"/>
    <col min="2831" max="2831" width="11" style="103" bestFit="1" customWidth="1"/>
    <col min="2832" max="2832" width="11.4140625" style="103" bestFit="1" customWidth="1"/>
    <col min="2833" max="2833" width="16" style="103" bestFit="1" customWidth="1"/>
    <col min="2834" max="2834" width="6.9140625" style="103" bestFit="1" customWidth="1"/>
    <col min="2835" max="2835" width="10.4140625" style="103" bestFit="1" customWidth="1"/>
    <col min="2836" max="2836" width="8.58203125" style="103" bestFit="1" customWidth="1"/>
    <col min="2837" max="2837" width="12.83203125" style="103" bestFit="1" customWidth="1"/>
    <col min="2838" max="2844" width="11.83203125" style="103" customWidth="1"/>
    <col min="2845" max="2845" width="10.08203125" style="103" customWidth="1"/>
    <col min="2846" max="2846" width="9.6640625" style="103" customWidth="1"/>
    <col min="2847" max="2847" width="10.08203125" style="103" bestFit="1" customWidth="1"/>
    <col min="2848" max="2848" width="10.1640625" style="103" customWidth="1"/>
    <col min="2849" max="2849" width="12.75" style="103" customWidth="1"/>
    <col min="2850" max="2850" width="10.4140625" style="103" customWidth="1"/>
    <col min="2851" max="2851" width="8.33203125" style="103" bestFit="1"/>
    <col min="2852" max="2852" width="36.6640625" style="103" bestFit="1" customWidth="1"/>
    <col min="2853" max="2853" width="16.33203125" style="103" customWidth="1"/>
    <col min="2854" max="2854" width="15.1640625" style="103" bestFit="1" customWidth="1"/>
    <col min="2855" max="2855" width="15.08203125" style="103" customWidth="1"/>
    <col min="2856" max="2856" width="16.1640625" style="103" customWidth="1"/>
    <col min="2857" max="2857" width="15.08203125" style="103" customWidth="1"/>
    <col min="2858" max="2858" width="15.5" style="103" customWidth="1"/>
    <col min="2859" max="2859" width="14.08203125" style="103" customWidth="1"/>
    <col min="2860" max="2860" width="12.9140625" style="103" customWidth="1"/>
    <col min="2861" max="2861" width="14.6640625" style="103" customWidth="1"/>
    <col min="2862" max="2862" width="12.83203125" style="103" customWidth="1"/>
    <col min="2863" max="2863" width="11.58203125" style="103" customWidth="1"/>
    <col min="2864" max="3072" width="8.33203125" style="103"/>
    <col min="3073" max="3073" width="6.75" style="103" customWidth="1"/>
    <col min="3074" max="3074" width="11.33203125" style="103" bestFit="1" customWidth="1"/>
    <col min="3075" max="3075" width="13.25" style="103" customWidth="1"/>
    <col min="3076" max="3076" width="12.5" style="103" bestFit="1" customWidth="1"/>
    <col min="3077" max="3077" width="14.58203125" style="103" customWidth="1"/>
    <col min="3078" max="3078" width="22.5" style="103" bestFit="1" customWidth="1"/>
    <col min="3079" max="3079" width="10.58203125" style="103" bestFit="1" customWidth="1"/>
    <col min="3080" max="3080" width="11.58203125" style="103" bestFit="1" customWidth="1"/>
    <col min="3081" max="3081" width="15.6640625" style="103" bestFit="1" customWidth="1"/>
    <col min="3082" max="3082" width="12.9140625" style="103" bestFit="1" customWidth="1"/>
    <col min="3083" max="3083" width="8.75" style="103" bestFit="1" customWidth="1"/>
    <col min="3084" max="3084" width="12.5" style="103" customWidth="1"/>
    <col min="3085" max="3085" width="11.9140625" style="103" customWidth="1"/>
    <col min="3086" max="3086" width="12.83203125" style="103" customWidth="1"/>
    <col min="3087" max="3087" width="11" style="103" bestFit="1" customWidth="1"/>
    <col min="3088" max="3088" width="11.4140625" style="103" bestFit="1" customWidth="1"/>
    <col min="3089" max="3089" width="16" style="103" bestFit="1" customWidth="1"/>
    <col min="3090" max="3090" width="6.9140625" style="103" bestFit="1" customWidth="1"/>
    <col min="3091" max="3091" width="10.4140625" style="103" bestFit="1" customWidth="1"/>
    <col min="3092" max="3092" width="8.58203125" style="103" bestFit="1" customWidth="1"/>
    <col min="3093" max="3093" width="12.83203125" style="103" bestFit="1" customWidth="1"/>
    <col min="3094" max="3100" width="11.83203125" style="103" customWidth="1"/>
    <col min="3101" max="3101" width="10.08203125" style="103" customWidth="1"/>
    <col min="3102" max="3102" width="9.6640625" style="103" customWidth="1"/>
    <col min="3103" max="3103" width="10.08203125" style="103" bestFit="1" customWidth="1"/>
    <col min="3104" max="3104" width="10.1640625" style="103" customWidth="1"/>
    <col min="3105" max="3105" width="12.75" style="103" customWidth="1"/>
    <col min="3106" max="3106" width="10.4140625" style="103" customWidth="1"/>
    <col min="3107" max="3107" width="8.33203125" style="103" bestFit="1"/>
    <col min="3108" max="3108" width="36.6640625" style="103" bestFit="1" customWidth="1"/>
    <col min="3109" max="3109" width="16.33203125" style="103" customWidth="1"/>
    <col min="3110" max="3110" width="15.1640625" style="103" bestFit="1" customWidth="1"/>
    <col min="3111" max="3111" width="15.08203125" style="103" customWidth="1"/>
    <col min="3112" max="3112" width="16.1640625" style="103" customWidth="1"/>
    <col min="3113" max="3113" width="15.08203125" style="103" customWidth="1"/>
    <col min="3114" max="3114" width="15.5" style="103" customWidth="1"/>
    <col min="3115" max="3115" width="14.08203125" style="103" customWidth="1"/>
    <col min="3116" max="3116" width="12.9140625" style="103" customWidth="1"/>
    <col min="3117" max="3117" width="14.6640625" style="103" customWidth="1"/>
    <col min="3118" max="3118" width="12.83203125" style="103" customWidth="1"/>
    <col min="3119" max="3119" width="11.58203125" style="103" customWidth="1"/>
    <col min="3120" max="3328" width="8.33203125" style="103"/>
    <col min="3329" max="3329" width="6.75" style="103" customWidth="1"/>
    <col min="3330" max="3330" width="11.33203125" style="103" bestFit="1" customWidth="1"/>
    <col min="3331" max="3331" width="13.25" style="103" customWidth="1"/>
    <col min="3332" max="3332" width="12.5" style="103" bestFit="1" customWidth="1"/>
    <col min="3333" max="3333" width="14.58203125" style="103" customWidth="1"/>
    <col min="3334" max="3334" width="22.5" style="103" bestFit="1" customWidth="1"/>
    <col min="3335" max="3335" width="10.58203125" style="103" bestFit="1" customWidth="1"/>
    <col min="3336" max="3336" width="11.58203125" style="103" bestFit="1" customWidth="1"/>
    <col min="3337" max="3337" width="15.6640625" style="103" bestFit="1" customWidth="1"/>
    <col min="3338" max="3338" width="12.9140625" style="103" bestFit="1" customWidth="1"/>
    <col min="3339" max="3339" width="8.75" style="103" bestFit="1" customWidth="1"/>
    <col min="3340" max="3340" width="12.5" style="103" customWidth="1"/>
    <col min="3341" max="3341" width="11.9140625" style="103" customWidth="1"/>
    <col min="3342" max="3342" width="12.83203125" style="103" customWidth="1"/>
    <col min="3343" max="3343" width="11" style="103" bestFit="1" customWidth="1"/>
    <col min="3344" max="3344" width="11.4140625" style="103" bestFit="1" customWidth="1"/>
    <col min="3345" max="3345" width="16" style="103" bestFit="1" customWidth="1"/>
    <col min="3346" max="3346" width="6.9140625" style="103" bestFit="1" customWidth="1"/>
    <col min="3347" max="3347" width="10.4140625" style="103" bestFit="1" customWidth="1"/>
    <col min="3348" max="3348" width="8.58203125" style="103" bestFit="1" customWidth="1"/>
    <col min="3349" max="3349" width="12.83203125" style="103" bestFit="1" customWidth="1"/>
    <col min="3350" max="3356" width="11.83203125" style="103" customWidth="1"/>
    <col min="3357" max="3357" width="10.08203125" style="103" customWidth="1"/>
    <col min="3358" max="3358" width="9.6640625" style="103" customWidth="1"/>
    <col min="3359" max="3359" width="10.08203125" style="103" bestFit="1" customWidth="1"/>
    <col min="3360" max="3360" width="10.1640625" style="103" customWidth="1"/>
    <col min="3361" max="3361" width="12.75" style="103" customWidth="1"/>
    <col min="3362" max="3362" width="10.4140625" style="103" customWidth="1"/>
    <col min="3363" max="3363" width="8.33203125" style="103" bestFit="1"/>
    <col min="3364" max="3364" width="36.6640625" style="103" bestFit="1" customWidth="1"/>
    <col min="3365" max="3365" width="16.33203125" style="103" customWidth="1"/>
    <col min="3366" max="3366" width="15.1640625" style="103" bestFit="1" customWidth="1"/>
    <col min="3367" max="3367" width="15.08203125" style="103" customWidth="1"/>
    <col min="3368" max="3368" width="16.1640625" style="103" customWidth="1"/>
    <col min="3369" max="3369" width="15.08203125" style="103" customWidth="1"/>
    <col min="3370" max="3370" width="15.5" style="103" customWidth="1"/>
    <col min="3371" max="3371" width="14.08203125" style="103" customWidth="1"/>
    <col min="3372" max="3372" width="12.9140625" style="103" customWidth="1"/>
    <col min="3373" max="3373" width="14.6640625" style="103" customWidth="1"/>
    <col min="3374" max="3374" width="12.83203125" style="103" customWidth="1"/>
    <col min="3375" max="3375" width="11.58203125" style="103" customWidth="1"/>
    <col min="3376" max="3584" width="8.33203125" style="103"/>
    <col min="3585" max="3585" width="6.75" style="103" customWidth="1"/>
    <col min="3586" max="3586" width="11.33203125" style="103" bestFit="1" customWidth="1"/>
    <col min="3587" max="3587" width="13.25" style="103" customWidth="1"/>
    <col min="3588" max="3588" width="12.5" style="103" bestFit="1" customWidth="1"/>
    <col min="3589" max="3589" width="14.58203125" style="103" customWidth="1"/>
    <col min="3590" max="3590" width="22.5" style="103" bestFit="1" customWidth="1"/>
    <col min="3591" max="3591" width="10.58203125" style="103" bestFit="1" customWidth="1"/>
    <col min="3592" max="3592" width="11.58203125" style="103" bestFit="1" customWidth="1"/>
    <col min="3593" max="3593" width="15.6640625" style="103" bestFit="1" customWidth="1"/>
    <col min="3594" max="3594" width="12.9140625" style="103" bestFit="1" customWidth="1"/>
    <col min="3595" max="3595" width="8.75" style="103" bestFit="1" customWidth="1"/>
    <col min="3596" max="3596" width="12.5" style="103" customWidth="1"/>
    <col min="3597" max="3597" width="11.9140625" style="103" customWidth="1"/>
    <col min="3598" max="3598" width="12.83203125" style="103" customWidth="1"/>
    <col min="3599" max="3599" width="11" style="103" bestFit="1" customWidth="1"/>
    <col min="3600" max="3600" width="11.4140625" style="103" bestFit="1" customWidth="1"/>
    <col min="3601" max="3601" width="16" style="103" bestFit="1" customWidth="1"/>
    <col min="3602" max="3602" width="6.9140625" style="103" bestFit="1" customWidth="1"/>
    <col min="3603" max="3603" width="10.4140625" style="103" bestFit="1" customWidth="1"/>
    <col min="3604" max="3604" width="8.58203125" style="103" bestFit="1" customWidth="1"/>
    <col min="3605" max="3605" width="12.83203125" style="103" bestFit="1" customWidth="1"/>
    <col min="3606" max="3612" width="11.83203125" style="103" customWidth="1"/>
    <col min="3613" max="3613" width="10.08203125" style="103" customWidth="1"/>
    <col min="3614" max="3614" width="9.6640625" style="103" customWidth="1"/>
    <col min="3615" max="3615" width="10.08203125" style="103" bestFit="1" customWidth="1"/>
    <col min="3616" max="3616" width="10.1640625" style="103" customWidth="1"/>
    <col min="3617" max="3617" width="12.75" style="103" customWidth="1"/>
    <col min="3618" max="3618" width="10.4140625" style="103" customWidth="1"/>
    <col min="3619" max="3619" width="8.33203125" style="103" bestFit="1"/>
    <col min="3620" max="3620" width="36.6640625" style="103" bestFit="1" customWidth="1"/>
    <col min="3621" max="3621" width="16.33203125" style="103" customWidth="1"/>
    <col min="3622" max="3622" width="15.1640625" style="103" bestFit="1" customWidth="1"/>
    <col min="3623" max="3623" width="15.08203125" style="103" customWidth="1"/>
    <col min="3624" max="3624" width="16.1640625" style="103" customWidth="1"/>
    <col min="3625" max="3625" width="15.08203125" style="103" customWidth="1"/>
    <col min="3626" max="3626" width="15.5" style="103" customWidth="1"/>
    <col min="3627" max="3627" width="14.08203125" style="103" customWidth="1"/>
    <col min="3628" max="3628" width="12.9140625" style="103" customWidth="1"/>
    <col min="3629" max="3629" width="14.6640625" style="103" customWidth="1"/>
    <col min="3630" max="3630" width="12.83203125" style="103" customWidth="1"/>
    <col min="3631" max="3631" width="11.58203125" style="103" customWidth="1"/>
    <col min="3632" max="3840" width="8.33203125" style="103"/>
    <col min="3841" max="3841" width="6.75" style="103" customWidth="1"/>
    <col min="3842" max="3842" width="11.33203125" style="103" bestFit="1" customWidth="1"/>
    <col min="3843" max="3843" width="13.25" style="103" customWidth="1"/>
    <col min="3844" max="3844" width="12.5" style="103" bestFit="1" customWidth="1"/>
    <col min="3845" max="3845" width="14.58203125" style="103" customWidth="1"/>
    <col min="3846" max="3846" width="22.5" style="103" bestFit="1" customWidth="1"/>
    <col min="3847" max="3847" width="10.58203125" style="103" bestFit="1" customWidth="1"/>
    <col min="3848" max="3848" width="11.58203125" style="103" bestFit="1" customWidth="1"/>
    <col min="3849" max="3849" width="15.6640625" style="103" bestFit="1" customWidth="1"/>
    <col min="3850" max="3850" width="12.9140625" style="103" bestFit="1" customWidth="1"/>
    <col min="3851" max="3851" width="8.75" style="103" bestFit="1" customWidth="1"/>
    <col min="3852" max="3852" width="12.5" style="103" customWidth="1"/>
    <col min="3853" max="3853" width="11.9140625" style="103" customWidth="1"/>
    <col min="3854" max="3854" width="12.83203125" style="103" customWidth="1"/>
    <col min="3855" max="3855" width="11" style="103" bestFit="1" customWidth="1"/>
    <col min="3856" max="3856" width="11.4140625" style="103" bestFit="1" customWidth="1"/>
    <col min="3857" max="3857" width="16" style="103" bestFit="1" customWidth="1"/>
    <col min="3858" max="3858" width="6.9140625" style="103" bestFit="1" customWidth="1"/>
    <col min="3859" max="3859" width="10.4140625" style="103" bestFit="1" customWidth="1"/>
    <col min="3860" max="3860" width="8.58203125" style="103" bestFit="1" customWidth="1"/>
    <col min="3861" max="3861" width="12.83203125" style="103" bestFit="1" customWidth="1"/>
    <col min="3862" max="3868" width="11.83203125" style="103" customWidth="1"/>
    <col min="3869" max="3869" width="10.08203125" style="103" customWidth="1"/>
    <col min="3870" max="3870" width="9.6640625" style="103" customWidth="1"/>
    <col min="3871" max="3871" width="10.08203125" style="103" bestFit="1" customWidth="1"/>
    <col min="3872" max="3872" width="10.1640625" style="103" customWidth="1"/>
    <col min="3873" max="3873" width="12.75" style="103" customWidth="1"/>
    <col min="3874" max="3874" width="10.4140625" style="103" customWidth="1"/>
    <col min="3875" max="3875" width="8.33203125" style="103" bestFit="1"/>
    <col min="3876" max="3876" width="36.6640625" style="103" bestFit="1" customWidth="1"/>
    <col min="3877" max="3877" width="16.33203125" style="103" customWidth="1"/>
    <col min="3878" max="3878" width="15.1640625" style="103" bestFit="1" customWidth="1"/>
    <col min="3879" max="3879" width="15.08203125" style="103" customWidth="1"/>
    <col min="3880" max="3880" width="16.1640625" style="103" customWidth="1"/>
    <col min="3881" max="3881" width="15.08203125" style="103" customWidth="1"/>
    <col min="3882" max="3882" width="15.5" style="103" customWidth="1"/>
    <col min="3883" max="3883" width="14.08203125" style="103" customWidth="1"/>
    <col min="3884" max="3884" width="12.9140625" style="103" customWidth="1"/>
    <col min="3885" max="3885" width="14.6640625" style="103" customWidth="1"/>
    <col min="3886" max="3886" width="12.83203125" style="103" customWidth="1"/>
    <col min="3887" max="3887" width="11.58203125" style="103" customWidth="1"/>
    <col min="3888" max="4096" width="8.33203125" style="103"/>
    <col min="4097" max="4097" width="6.75" style="103" customWidth="1"/>
    <col min="4098" max="4098" width="11.33203125" style="103" bestFit="1" customWidth="1"/>
    <col min="4099" max="4099" width="13.25" style="103" customWidth="1"/>
    <col min="4100" max="4100" width="12.5" style="103" bestFit="1" customWidth="1"/>
    <col min="4101" max="4101" width="14.58203125" style="103" customWidth="1"/>
    <col min="4102" max="4102" width="22.5" style="103" bestFit="1" customWidth="1"/>
    <col min="4103" max="4103" width="10.58203125" style="103" bestFit="1" customWidth="1"/>
    <col min="4104" max="4104" width="11.58203125" style="103" bestFit="1" customWidth="1"/>
    <col min="4105" max="4105" width="15.6640625" style="103" bestFit="1" customWidth="1"/>
    <col min="4106" max="4106" width="12.9140625" style="103" bestFit="1" customWidth="1"/>
    <col min="4107" max="4107" width="8.75" style="103" bestFit="1" customWidth="1"/>
    <col min="4108" max="4108" width="12.5" style="103" customWidth="1"/>
    <col min="4109" max="4109" width="11.9140625" style="103" customWidth="1"/>
    <col min="4110" max="4110" width="12.83203125" style="103" customWidth="1"/>
    <col min="4111" max="4111" width="11" style="103" bestFit="1" customWidth="1"/>
    <col min="4112" max="4112" width="11.4140625" style="103" bestFit="1" customWidth="1"/>
    <col min="4113" max="4113" width="16" style="103" bestFit="1" customWidth="1"/>
    <col min="4114" max="4114" width="6.9140625" style="103" bestFit="1" customWidth="1"/>
    <col min="4115" max="4115" width="10.4140625" style="103" bestFit="1" customWidth="1"/>
    <col min="4116" max="4116" width="8.58203125" style="103" bestFit="1" customWidth="1"/>
    <col min="4117" max="4117" width="12.83203125" style="103" bestFit="1" customWidth="1"/>
    <col min="4118" max="4124" width="11.83203125" style="103" customWidth="1"/>
    <col min="4125" max="4125" width="10.08203125" style="103" customWidth="1"/>
    <col min="4126" max="4126" width="9.6640625" style="103" customWidth="1"/>
    <col min="4127" max="4127" width="10.08203125" style="103" bestFit="1" customWidth="1"/>
    <col min="4128" max="4128" width="10.1640625" style="103" customWidth="1"/>
    <col min="4129" max="4129" width="12.75" style="103" customWidth="1"/>
    <col min="4130" max="4130" width="10.4140625" style="103" customWidth="1"/>
    <col min="4131" max="4131" width="8.33203125" style="103" bestFit="1"/>
    <col min="4132" max="4132" width="36.6640625" style="103" bestFit="1" customWidth="1"/>
    <col min="4133" max="4133" width="16.33203125" style="103" customWidth="1"/>
    <col min="4134" max="4134" width="15.1640625" style="103" bestFit="1" customWidth="1"/>
    <col min="4135" max="4135" width="15.08203125" style="103" customWidth="1"/>
    <col min="4136" max="4136" width="16.1640625" style="103" customWidth="1"/>
    <col min="4137" max="4137" width="15.08203125" style="103" customWidth="1"/>
    <col min="4138" max="4138" width="15.5" style="103" customWidth="1"/>
    <col min="4139" max="4139" width="14.08203125" style="103" customWidth="1"/>
    <col min="4140" max="4140" width="12.9140625" style="103" customWidth="1"/>
    <col min="4141" max="4141" width="14.6640625" style="103" customWidth="1"/>
    <col min="4142" max="4142" width="12.83203125" style="103" customWidth="1"/>
    <col min="4143" max="4143" width="11.58203125" style="103" customWidth="1"/>
    <col min="4144" max="4352" width="8.33203125" style="103"/>
    <col min="4353" max="4353" width="6.75" style="103" customWidth="1"/>
    <col min="4354" max="4354" width="11.33203125" style="103" bestFit="1" customWidth="1"/>
    <col min="4355" max="4355" width="13.25" style="103" customWidth="1"/>
    <col min="4356" max="4356" width="12.5" style="103" bestFit="1" customWidth="1"/>
    <col min="4357" max="4357" width="14.58203125" style="103" customWidth="1"/>
    <col min="4358" max="4358" width="22.5" style="103" bestFit="1" customWidth="1"/>
    <col min="4359" max="4359" width="10.58203125" style="103" bestFit="1" customWidth="1"/>
    <col min="4360" max="4360" width="11.58203125" style="103" bestFit="1" customWidth="1"/>
    <col min="4361" max="4361" width="15.6640625" style="103" bestFit="1" customWidth="1"/>
    <col min="4362" max="4362" width="12.9140625" style="103" bestFit="1" customWidth="1"/>
    <col min="4363" max="4363" width="8.75" style="103" bestFit="1" customWidth="1"/>
    <col min="4364" max="4364" width="12.5" style="103" customWidth="1"/>
    <col min="4365" max="4365" width="11.9140625" style="103" customWidth="1"/>
    <col min="4366" max="4366" width="12.83203125" style="103" customWidth="1"/>
    <col min="4367" max="4367" width="11" style="103" bestFit="1" customWidth="1"/>
    <col min="4368" max="4368" width="11.4140625" style="103" bestFit="1" customWidth="1"/>
    <col min="4369" max="4369" width="16" style="103" bestFit="1" customWidth="1"/>
    <col min="4370" max="4370" width="6.9140625" style="103" bestFit="1" customWidth="1"/>
    <col min="4371" max="4371" width="10.4140625" style="103" bestFit="1" customWidth="1"/>
    <col min="4372" max="4372" width="8.58203125" style="103" bestFit="1" customWidth="1"/>
    <col min="4373" max="4373" width="12.83203125" style="103" bestFit="1" customWidth="1"/>
    <col min="4374" max="4380" width="11.83203125" style="103" customWidth="1"/>
    <col min="4381" max="4381" width="10.08203125" style="103" customWidth="1"/>
    <col min="4382" max="4382" width="9.6640625" style="103" customWidth="1"/>
    <col min="4383" max="4383" width="10.08203125" style="103" bestFit="1" customWidth="1"/>
    <col min="4384" max="4384" width="10.1640625" style="103" customWidth="1"/>
    <col min="4385" max="4385" width="12.75" style="103" customWidth="1"/>
    <col min="4386" max="4386" width="10.4140625" style="103" customWidth="1"/>
    <col min="4387" max="4387" width="8.33203125" style="103" bestFit="1"/>
    <col min="4388" max="4388" width="36.6640625" style="103" bestFit="1" customWidth="1"/>
    <col min="4389" max="4389" width="16.33203125" style="103" customWidth="1"/>
    <col min="4390" max="4390" width="15.1640625" style="103" bestFit="1" customWidth="1"/>
    <col min="4391" max="4391" width="15.08203125" style="103" customWidth="1"/>
    <col min="4392" max="4392" width="16.1640625" style="103" customWidth="1"/>
    <col min="4393" max="4393" width="15.08203125" style="103" customWidth="1"/>
    <col min="4394" max="4394" width="15.5" style="103" customWidth="1"/>
    <col min="4395" max="4395" width="14.08203125" style="103" customWidth="1"/>
    <col min="4396" max="4396" width="12.9140625" style="103" customWidth="1"/>
    <col min="4397" max="4397" width="14.6640625" style="103" customWidth="1"/>
    <col min="4398" max="4398" width="12.83203125" style="103" customWidth="1"/>
    <col min="4399" max="4399" width="11.58203125" style="103" customWidth="1"/>
    <col min="4400" max="4608" width="8.33203125" style="103"/>
    <col min="4609" max="4609" width="6.75" style="103" customWidth="1"/>
    <col min="4610" max="4610" width="11.33203125" style="103" bestFit="1" customWidth="1"/>
    <col min="4611" max="4611" width="13.25" style="103" customWidth="1"/>
    <col min="4612" max="4612" width="12.5" style="103" bestFit="1" customWidth="1"/>
    <col min="4613" max="4613" width="14.58203125" style="103" customWidth="1"/>
    <col min="4614" max="4614" width="22.5" style="103" bestFit="1" customWidth="1"/>
    <col min="4615" max="4615" width="10.58203125" style="103" bestFit="1" customWidth="1"/>
    <col min="4616" max="4616" width="11.58203125" style="103" bestFit="1" customWidth="1"/>
    <col min="4617" max="4617" width="15.6640625" style="103" bestFit="1" customWidth="1"/>
    <col min="4618" max="4618" width="12.9140625" style="103" bestFit="1" customWidth="1"/>
    <col min="4619" max="4619" width="8.75" style="103" bestFit="1" customWidth="1"/>
    <col min="4620" max="4620" width="12.5" style="103" customWidth="1"/>
    <col min="4621" max="4621" width="11.9140625" style="103" customWidth="1"/>
    <col min="4622" max="4622" width="12.83203125" style="103" customWidth="1"/>
    <col min="4623" max="4623" width="11" style="103" bestFit="1" customWidth="1"/>
    <col min="4624" max="4624" width="11.4140625" style="103" bestFit="1" customWidth="1"/>
    <col min="4625" max="4625" width="16" style="103" bestFit="1" customWidth="1"/>
    <col min="4626" max="4626" width="6.9140625" style="103" bestFit="1" customWidth="1"/>
    <col min="4627" max="4627" width="10.4140625" style="103" bestFit="1" customWidth="1"/>
    <col min="4628" max="4628" width="8.58203125" style="103" bestFit="1" customWidth="1"/>
    <col min="4629" max="4629" width="12.83203125" style="103" bestFit="1" customWidth="1"/>
    <col min="4630" max="4636" width="11.83203125" style="103" customWidth="1"/>
    <col min="4637" max="4637" width="10.08203125" style="103" customWidth="1"/>
    <col min="4638" max="4638" width="9.6640625" style="103" customWidth="1"/>
    <col min="4639" max="4639" width="10.08203125" style="103" bestFit="1" customWidth="1"/>
    <col min="4640" max="4640" width="10.1640625" style="103" customWidth="1"/>
    <col min="4641" max="4641" width="12.75" style="103" customWidth="1"/>
    <col min="4642" max="4642" width="10.4140625" style="103" customWidth="1"/>
    <col min="4643" max="4643" width="8.33203125" style="103" bestFit="1"/>
    <col min="4644" max="4644" width="36.6640625" style="103" bestFit="1" customWidth="1"/>
    <col min="4645" max="4645" width="16.33203125" style="103" customWidth="1"/>
    <col min="4646" max="4646" width="15.1640625" style="103" bestFit="1" customWidth="1"/>
    <col min="4647" max="4647" width="15.08203125" style="103" customWidth="1"/>
    <col min="4648" max="4648" width="16.1640625" style="103" customWidth="1"/>
    <col min="4649" max="4649" width="15.08203125" style="103" customWidth="1"/>
    <col min="4650" max="4650" width="15.5" style="103" customWidth="1"/>
    <col min="4651" max="4651" width="14.08203125" style="103" customWidth="1"/>
    <col min="4652" max="4652" width="12.9140625" style="103" customWidth="1"/>
    <col min="4653" max="4653" width="14.6640625" style="103" customWidth="1"/>
    <col min="4654" max="4654" width="12.83203125" style="103" customWidth="1"/>
    <col min="4655" max="4655" width="11.58203125" style="103" customWidth="1"/>
    <col min="4656" max="4864" width="8.33203125" style="103"/>
    <col min="4865" max="4865" width="6.75" style="103" customWidth="1"/>
    <col min="4866" max="4866" width="11.33203125" style="103" bestFit="1" customWidth="1"/>
    <col min="4867" max="4867" width="13.25" style="103" customWidth="1"/>
    <col min="4868" max="4868" width="12.5" style="103" bestFit="1" customWidth="1"/>
    <col min="4869" max="4869" width="14.58203125" style="103" customWidth="1"/>
    <col min="4870" max="4870" width="22.5" style="103" bestFit="1" customWidth="1"/>
    <col min="4871" max="4871" width="10.58203125" style="103" bestFit="1" customWidth="1"/>
    <col min="4872" max="4872" width="11.58203125" style="103" bestFit="1" customWidth="1"/>
    <col min="4873" max="4873" width="15.6640625" style="103" bestFit="1" customWidth="1"/>
    <col min="4874" max="4874" width="12.9140625" style="103" bestFit="1" customWidth="1"/>
    <col min="4875" max="4875" width="8.75" style="103" bestFit="1" customWidth="1"/>
    <col min="4876" max="4876" width="12.5" style="103" customWidth="1"/>
    <col min="4877" max="4877" width="11.9140625" style="103" customWidth="1"/>
    <col min="4878" max="4878" width="12.83203125" style="103" customWidth="1"/>
    <col min="4879" max="4879" width="11" style="103" bestFit="1" customWidth="1"/>
    <col min="4880" max="4880" width="11.4140625" style="103" bestFit="1" customWidth="1"/>
    <col min="4881" max="4881" width="16" style="103" bestFit="1" customWidth="1"/>
    <col min="4882" max="4882" width="6.9140625" style="103" bestFit="1" customWidth="1"/>
    <col min="4883" max="4883" width="10.4140625" style="103" bestFit="1" customWidth="1"/>
    <col min="4884" max="4884" width="8.58203125" style="103" bestFit="1" customWidth="1"/>
    <col min="4885" max="4885" width="12.83203125" style="103" bestFit="1" customWidth="1"/>
    <col min="4886" max="4892" width="11.83203125" style="103" customWidth="1"/>
    <col min="4893" max="4893" width="10.08203125" style="103" customWidth="1"/>
    <col min="4894" max="4894" width="9.6640625" style="103" customWidth="1"/>
    <col min="4895" max="4895" width="10.08203125" style="103" bestFit="1" customWidth="1"/>
    <col min="4896" max="4896" width="10.1640625" style="103" customWidth="1"/>
    <col min="4897" max="4897" width="12.75" style="103" customWidth="1"/>
    <col min="4898" max="4898" width="10.4140625" style="103" customWidth="1"/>
    <col min="4899" max="4899" width="8.33203125" style="103" bestFit="1"/>
    <col min="4900" max="4900" width="36.6640625" style="103" bestFit="1" customWidth="1"/>
    <col min="4901" max="4901" width="16.33203125" style="103" customWidth="1"/>
    <col min="4902" max="4902" width="15.1640625" style="103" bestFit="1" customWidth="1"/>
    <col min="4903" max="4903" width="15.08203125" style="103" customWidth="1"/>
    <col min="4904" max="4904" width="16.1640625" style="103" customWidth="1"/>
    <col min="4905" max="4905" width="15.08203125" style="103" customWidth="1"/>
    <col min="4906" max="4906" width="15.5" style="103" customWidth="1"/>
    <col min="4907" max="4907" width="14.08203125" style="103" customWidth="1"/>
    <col min="4908" max="4908" width="12.9140625" style="103" customWidth="1"/>
    <col min="4909" max="4909" width="14.6640625" style="103" customWidth="1"/>
    <col min="4910" max="4910" width="12.83203125" style="103" customWidth="1"/>
    <col min="4911" max="4911" width="11.58203125" style="103" customWidth="1"/>
    <col min="4912" max="5120" width="8.33203125" style="103"/>
    <col min="5121" max="5121" width="6.75" style="103" customWidth="1"/>
    <col min="5122" max="5122" width="11.33203125" style="103" bestFit="1" customWidth="1"/>
    <col min="5123" max="5123" width="13.25" style="103" customWidth="1"/>
    <col min="5124" max="5124" width="12.5" style="103" bestFit="1" customWidth="1"/>
    <col min="5125" max="5125" width="14.58203125" style="103" customWidth="1"/>
    <col min="5126" max="5126" width="22.5" style="103" bestFit="1" customWidth="1"/>
    <col min="5127" max="5127" width="10.58203125" style="103" bestFit="1" customWidth="1"/>
    <col min="5128" max="5128" width="11.58203125" style="103" bestFit="1" customWidth="1"/>
    <col min="5129" max="5129" width="15.6640625" style="103" bestFit="1" customWidth="1"/>
    <col min="5130" max="5130" width="12.9140625" style="103" bestFit="1" customWidth="1"/>
    <col min="5131" max="5131" width="8.75" style="103" bestFit="1" customWidth="1"/>
    <col min="5132" max="5132" width="12.5" style="103" customWidth="1"/>
    <col min="5133" max="5133" width="11.9140625" style="103" customWidth="1"/>
    <col min="5134" max="5134" width="12.83203125" style="103" customWidth="1"/>
    <col min="5135" max="5135" width="11" style="103" bestFit="1" customWidth="1"/>
    <col min="5136" max="5136" width="11.4140625" style="103" bestFit="1" customWidth="1"/>
    <col min="5137" max="5137" width="16" style="103" bestFit="1" customWidth="1"/>
    <col min="5138" max="5138" width="6.9140625" style="103" bestFit="1" customWidth="1"/>
    <col min="5139" max="5139" width="10.4140625" style="103" bestFit="1" customWidth="1"/>
    <col min="5140" max="5140" width="8.58203125" style="103" bestFit="1" customWidth="1"/>
    <col min="5141" max="5141" width="12.83203125" style="103" bestFit="1" customWidth="1"/>
    <col min="5142" max="5148" width="11.83203125" style="103" customWidth="1"/>
    <col min="5149" max="5149" width="10.08203125" style="103" customWidth="1"/>
    <col min="5150" max="5150" width="9.6640625" style="103" customWidth="1"/>
    <col min="5151" max="5151" width="10.08203125" style="103" bestFit="1" customWidth="1"/>
    <col min="5152" max="5152" width="10.1640625" style="103" customWidth="1"/>
    <col min="5153" max="5153" width="12.75" style="103" customWidth="1"/>
    <col min="5154" max="5154" width="10.4140625" style="103" customWidth="1"/>
    <col min="5155" max="5155" width="8.33203125" style="103" bestFit="1"/>
    <col min="5156" max="5156" width="36.6640625" style="103" bestFit="1" customWidth="1"/>
    <col min="5157" max="5157" width="16.33203125" style="103" customWidth="1"/>
    <col min="5158" max="5158" width="15.1640625" style="103" bestFit="1" customWidth="1"/>
    <col min="5159" max="5159" width="15.08203125" style="103" customWidth="1"/>
    <col min="5160" max="5160" width="16.1640625" style="103" customWidth="1"/>
    <col min="5161" max="5161" width="15.08203125" style="103" customWidth="1"/>
    <col min="5162" max="5162" width="15.5" style="103" customWidth="1"/>
    <col min="5163" max="5163" width="14.08203125" style="103" customWidth="1"/>
    <col min="5164" max="5164" width="12.9140625" style="103" customWidth="1"/>
    <col min="5165" max="5165" width="14.6640625" style="103" customWidth="1"/>
    <col min="5166" max="5166" width="12.83203125" style="103" customWidth="1"/>
    <col min="5167" max="5167" width="11.58203125" style="103" customWidth="1"/>
    <col min="5168" max="5376" width="8.33203125" style="103"/>
    <col min="5377" max="5377" width="6.75" style="103" customWidth="1"/>
    <col min="5378" max="5378" width="11.33203125" style="103" bestFit="1" customWidth="1"/>
    <col min="5379" max="5379" width="13.25" style="103" customWidth="1"/>
    <col min="5380" max="5380" width="12.5" style="103" bestFit="1" customWidth="1"/>
    <col min="5381" max="5381" width="14.58203125" style="103" customWidth="1"/>
    <col min="5382" max="5382" width="22.5" style="103" bestFit="1" customWidth="1"/>
    <col min="5383" max="5383" width="10.58203125" style="103" bestFit="1" customWidth="1"/>
    <col min="5384" max="5384" width="11.58203125" style="103" bestFit="1" customWidth="1"/>
    <col min="5385" max="5385" width="15.6640625" style="103" bestFit="1" customWidth="1"/>
    <col min="5386" max="5386" width="12.9140625" style="103" bestFit="1" customWidth="1"/>
    <col min="5387" max="5387" width="8.75" style="103" bestFit="1" customWidth="1"/>
    <col min="5388" max="5388" width="12.5" style="103" customWidth="1"/>
    <col min="5389" max="5389" width="11.9140625" style="103" customWidth="1"/>
    <col min="5390" max="5390" width="12.83203125" style="103" customWidth="1"/>
    <col min="5391" max="5391" width="11" style="103" bestFit="1" customWidth="1"/>
    <col min="5392" max="5392" width="11.4140625" style="103" bestFit="1" customWidth="1"/>
    <col min="5393" max="5393" width="16" style="103" bestFit="1" customWidth="1"/>
    <col min="5394" max="5394" width="6.9140625" style="103" bestFit="1" customWidth="1"/>
    <col min="5395" max="5395" width="10.4140625" style="103" bestFit="1" customWidth="1"/>
    <col min="5396" max="5396" width="8.58203125" style="103" bestFit="1" customWidth="1"/>
    <col min="5397" max="5397" width="12.83203125" style="103" bestFit="1" customWidth="1"/>
    <col min="5398" max="5404" width="11.83203125" style="103" customWidth="1"/>
    <col min="5405" max="5405" width="10.08203125" style="103" customWidth="1"/>
    <col min="5406" max="5406" width="9.6640625" style="103" customWidth="1"/>
    <col min="5407" max="5407" width="10.08203125" style="103" bestFit="1" customWidth="1"/>
    <col min="5408" max="5408" width="10.1640625" style="103" customWidth="1"/>
    <col min="5409" max="5409" width="12.75" style="103" customWidth="1"/>
    <col min="5410" max="5410" width="10.4140625" style="103" customWidth="1"/>
    <col min="5411" max="5411" width="8.33203125" style="103" bestFit="1"/>
    <col min="5412" max="5412" width="36.6640625" style="103" bestFit="1" customWidth="1"/>
    <col min="5413" max="5413" width="16.33203125" style="103" customWidth="1"/>
    <col min="5414" max="5414" width="15.1640625" style="103" bestFit="1" customWidth="1"/>
    <col min="5415" max="5415" width="15.08203125" style="103" customWidth="1"/>
    <col min="5416" max="5416" width="16.1640625" style="103" customWidth="1"/>
    <col min="5417" max="5417" width="15.08203125" style="103" customWidth="1"/>
    <col min="5418" max="5418" width="15.5" style="103" customWidth="1"/>
    <col min="5419" max="5419" width="14.08203125" style="103" customWidth="1"/>
    <col min="5420" max="5420" width="12.9140625" style="103" customWidth="1"/>
    <col min="5421" max="5421" width="14.6640625" style="103" customWidth="1"/>
    <col min="5422" max="5422" width="12.83203125" style="103" customWidth="1"/>
    <col min="5423" max="5423" width="11.58203125" style="103" customWidth="1"/>
    <col min="5424" max="5632" width="8.33203125" style="103"/>
    <col min="5633" max="5633" width="6.75" style="103" customWidth="1"/>
    <col min="5634" max="5634" width="11.33203125" style="103" bestFit="1" customWidth="1"/>
    <col min="5635" max="5635" width="13.25" style="103" customWidth="1"/>
    <col min="5636" max="5636" width="12.5" style="103" bestFit="1" customWidth="1"/>
    <col min="5637" max="5637" width="14.58203125" style="103" customWidth="1"/>
    <col min="5638" max="5638" width="22.5" style="103" bestFit="1" customWidth="1"/>
    <col min="5639" max="5639" width="10.58203125" style="103" bestFit="1" customWidth="1"/>
    <col min="5640" max="5640" width="11.58203125" style="103" bestFit="1" customWidth="1"/>
    <col min="5641" max="5641" width="15.6640625" style="103" bestFit="1" customWidth="1"/>
    <col min="5642" max="5642" width="12.9140625" style="103" bestFit="1" customWidth="1"/>
    <col min="5643" max="5643" width="8.75" style="103" bestFit="1" customWidth="1"/>
    <col min="5644" max="5644" width="12.5" style="103" customWidth="1"/>
    <col min="5645" max="5645" width="11.9140625" style="103" customWidth="1"/>
    <col min="5646" max="5646" width="12.83203125" style="103" customWidth="1"/>
    <col min="5647" max="5647" width="11" style="103" bestFit="1" customWidth="1"/>
    <col min="5648" max="5648" width="11.4140625" style="103" bestFit="1" customWidth="1"/>
    <col min="5649" max="5649" width="16" style="103" bestFit="1" customWidth="1"/>
    <col min="5650" max="5650" width="6.9140625" style="103" bestFit="1" customWidth="1"/>
    <col min="5651" max="5651" width="10.4140625" style="103" bestFit="1" customWidth="1"/>
    <col min="5652" max="5652" width="8.58203125" style="103" bestFit="1" customWidth="1"/>
    <col min="5653" max="5653" width="12.83203125" style="103" bestFit="1" customWidth="1"/>
    <col min="5654" max="5660" width="11.83203125" style="103" customWidth="1"/>
    <col min="5661" max="5661" width="10.08203125" style="103" customWidth="1"/>
    <col min="5662" max="5662" width="9.6640625" style="103" customWidth="1"/>
    <col min="5663" max="5663" width="10.08203125" style="103" bestFit="1" customWidth="1"/>
    <col min="5664" max="5664" width="10.1640625" style="103" customWidth="1"/>
    <col min="5665" max="5665" width="12.75" style="103" customWidth="1"/>
    <col min="5666" max="5666" width="10.4140625" style="103" customWidth="1"/>
    <col min="5667" max="5667" width="8.33203125" style="103" bestFit="1"/>
    <col min="5668" max="5668" width="36.6640625" style="103" bestFit="1" customWidth="1"/>
    <col min="5669" max="5669" width="16.33203125" style="103" customWidth="1"/>
    <col min="5670" max="5670" width="15.1640625" style="103" bestFit="1" customWidth="1"/>
    <col min="5671" max="5671" width="15.08203125" style="103" customWidth="1"/>
    <col min="5672" max="5672" width="16.1640625" style="103" customWidth="1"/>
    <col min="5673" max="5673" width="15.08203125" style="103" customWidth="1"/>
    <col min="5674" max="5674" width="15.5" style="103" customWidth="1"/>
    <col min="5675" max="5675" width="14.08203125" style="103" customWidth="1"/>
    <col min="5676" max="5676" width="12.9140625" style="103" customWidth="1"/>
    <col min="5677" max="5677" width="14.6640625" style="103" customWidth="1"/>
    <col min="5678" max="5678" width="12.83203125" style="103" customWidth="1"/>
    <col min="5679" max="5679" width="11.58203125" style="103" customWidth="1"/>
    <col min="5680" max="5888" width="8.33203125" style="103"/>
    <col min="5889" max="5889" width="6.75" style="103" customWidth="1"/>
    <col min="5890" max="5890" width="11.33203125" style="103" bestFit="1" customWidth="1"/>
    <col min="5891" max="5891" width="13.25" style="103" customWidth="1"/>
    <col min="5892" max="5892" width="12.5" style="103" bestFit="1" customWidth="1"/>
    <col min="5893" max="5893" width="14.58203125" style="103" customWidth="1"/>
    <col min="5894" max="5894" width="22.5" style="103" bestFit="1" customWidth="1"/>
    <col min="5895" max="5895" width="10.58203125" style="103" bestFit="1" customWidth="1"/>
    <col min="5896" max="5896" width="11.58203125" style="103" bestFit="1" customWidth="1"/>
    <col min="5897" max="5897" width="15.6640625" style="103" bestFit="1" customWidth="1"/>
    <col min="5898" max="5898" width="12.9140625" style="103" bestFit="1" customWidth="1"/>
    <col min="5899" max="5899" width="8.75" style="103" bestFit="1" customWidth="1"/>
    <col min="5900" max="5900" width="12.5" style="103" customWidth="1"/>
    <col min="5901" max="5901" width="11.9140625" style="103" customWidth="1"/>
    <col min="5902" max="5902" width="12.83203125" style="103" customWidth="1"/>
    <col min="5903" max="5903" width="11" style="103" bestFit="1" customWidth="1"/>
    <col min="5904" max="5904" width="11.4140625" style="103" bestFit="1" customWidth="1"/>
    <col min="5905" max="5905" width="16" style="103" bestFit="1" customWidth="1"/>
    <col min="5906" max="5906" width="6.9140625" style="103" bestFit="1" customWidth="1"/>
    <col min="5907" max="5907" width="10.4140625" style="103" bestFit="1" customWidth="1"/>
    <col min="5908" max="5908" width="8.58203125" style="103" bestFit="1" customWidth="1"/>
    <col min="5909" max="5909" width="12.83203125" style="103" bestFit="1" customWidth="1"/>
    <col min="5910" max="5916" width="11.83203125" style="103" customWidth="1"/>
    <col min="5917" max="5917" width="10.08203125" style="103" customWidth="1"/>
    <col min="5918" max="5918" width="9.6640625" style="103" customWidth="1"/>
    <col min="5919" max="5919" width="10.08203125" style="103" bestFit="1" customWidth="1"/>
    <col min="5920" max="5920" width="10.1640625" style="103" customWidth="1"/>
    <col min="5921" max="5921" width="12.75" style="103" customWidth="1"/>
    <col min="5922" max="5922" width="10.4140625" style="103" customWidth="1"/>
    <col min="5923" max="5923" width="8.33203125" style="103" bestFit="1"/>
    <col min="5924" max="5924" width="36.6640625" style="103" bestFit="1" customWidth="1"/>
    <col min="5925" max="5925" width="16.33203125" style="103" customWidth="1"/>
    <col min="5926" max="5926" width="15.1640625" style="103" bestFit="1" customWidth="1"/>
    <col min="5927" max="5927" width="15.08203125" style="103" customWidth="1"/>
    <col min="5928" max="5928" width="16.1640625" style="103" customWidth="1"/>
    <col min="5929" max="5929" width="15.08203125" style="103" customWidth="1"/>
    <col min="5930" max="5930" width="15.5" style="103" customWidth="1"/>
    <col min="5931" max="5931" width="14.08203125" style="103" customWidth="1"/>
    <col min="5932" max="5932" width="12.9140625" style="103" customWidth="1"/>
    <col min="5933" max="5933" width="14.6640625" style="103" customWidth="1"/>
    <col min="5934" max="5934" width="12.83203125" style="103" customWidth="1"/>
    <col min="5935" max="5935" width="11.58203125" style="103" customWidth="1"/>
    <col min="5936" max="6144" width="8.33203125" style="103"/>
    <col min="6145" max="6145" width="6.75" style="103" customWidth="1"/>
    <col min="6146" max="6146" width="11.33203125" style="103" bestFit="1" customWidth="1"/>
    <col min="6147" max="6147" width="13.25" style="103" customWidth="1"/>
    <col min="6148" max="6148" width="12.5" style="103" bestFit="1" customWidth="1"/>
    <col min="6149" max="6149" width="14.58203125" style="103" customWidth="1"/>
    <col min="6150" max="6150" width="22.5" style="103" bestFit="1" customWidth="1"/>
    <col min="6151" max="6151" width="10.58203125" style="103" bestFit="1" customWidth="1"/>
    <col min="6152" max="6152" width="11.58203125" style="103" bestFit="1" customWidth="1"/>
    <col min="6153" max="6153" width="15.6640625" style="103" bestFit="1" customWidth="1"/>
    <col min="6154" max="6154" width="12.9140625" style="103" bestFit="1" customWidth="1"/>
    <col min="6155" max="6155" width="8.75" style="103" bestFit="1" customWidth="1"/>
    <col min="6156" max="6156" width="12.5" style="103" customWidth="1"/>
    <col min="6157" max="6157" width="11.9140625" style="103" customWidth="1"/>
    <col min="6158" max="6158" width="12.83203125" style="103" customWidth="1"/>
    <col min="6159" max="6159" width="11" style="103" bestFit="1" customWidth="1"/>
    <col min="6160" max="6160" width="11.4140625" style="103" bestFit="1" customWidth="1"/>
    <col min="6161" max="6161" width="16" style="103" bestFit="1" customWidth="1"/>
    <col min="6162" max="6162" width="6.9140625" style="103" bestFit="1" customWidth="1"/>
    <col min="6163" max="6163" width="10.4140625" style="103" bestFit="1" customWidth="1"/>
    <col min="6164" max="6164" width="8.58203125" style="103" bestFit="1" customWidth="1"/>
    <col min="6165" max="6165" width="12.83203125" style="103" bestFit="1" customWidth="1"/>
    <col min="6166" max="6172" width="11.83203125" style="103" customWidth="1"/>
    <col min="6173" max="6173" width="10.08203125" style="103" customWidth="1"/>
    <col min="6174" max="6174" width="9.6640625" style="103" customWidth="1"/>
    <col min="6175" max="6175" width="10.08203125" style="103" bestFit="1" customWidth="1"/>
    <col min="6176" max="6176" width="10.1640625" style="103" customWidth="1"/>
    <col min="6177" max="6177" width="12.75" style="103" customWidth="1"/>
    <col min="6178" max="6178" width="10.4140625" style="103" customWidth="1"/>
    <col min="6179" max="6179" width="8.33203125" style="103" bestFit="1"/>
    <col min="6180" max="6180" width="36.6640625" style="103" bestFit="1" customWidth="1"/>
    <col min="6181" max="6181" width="16.33203125" style="103" customWidth="1"/>
    <col min="6182" max="6182" width="15.1640625" style="103" bestFit="1" customWidth="1"/>
    <col min="6183" max="6183" width="15.08203125" style="103" customWidth="1"/>
    <col min="6184" max="6184" width="16.1640625" style="103" customWidth="1"/>
    <col min="6185" max="6185" width="15.08203125" style="103" customWidth="1"/>
    <col min="6186" max="6186" width="15.5" style="103" customWidth="1"/>
    <col min="6187" max="6187" width="14.08203125" style="103" customWidth="1"/>
    <col min="6188" max="6188" width="12.9140625" style="103" customWidth="1"/>
    <col min="6189" max="6189" width="14.6640625" style="103" customWidth="1"/>
    <col min="6190" max="6190" width="12.83203125" style="103" customWidth="1"/>
    <col min="6191" max="6191" width="11.58203125" style="103" customWidth="1"/>
    <col min="6192" max="6400" width="8.33203125" style="103"/>
    <col min="6401" max="6401" width="6.75" style="103" customWidth="1"/>
    <col min="6402" max="6402" width="11.33203125" style="103" bestFit="1" customWidth="1"/>
    <col min="6403" max="6403" width="13.25" style="103" customWidth="1"/>
    <col min="6404" max="6404" width="12.5" style="103" bestFit="1" customWidth="1"/>
    <col min="6405" max="6405" width="14.58203125" style="103" customWidth="1"/>
    <col min="6406" max="6406" width="22.5" style="103" bestFit="1" customWidth="1"/>
    <col min="6407" max="6407" width="10.58203125" style="103" bestFit="1" customWidth="1"/>
    <col min="6408" max="6408" width="11.58203125" style="103" bestFit="1" customWidth="1"/>
    <col min="6409" max="6409" width="15.6640625" style="103" bestFit="1" customWidth="1"/>
    <col min="6410" max="6410" width="12.9140625" style="103" bestFit="1" customWidth="1"/>
    <col min="6411" max="6411" width="8.75" style="103" bestFit="1" customWidth="1"/>
    <col min="6412" max="6412" width="12.5" style="103" customWidth="1"/>
    <col min="6413" max="6413" width="11.9140625" style="103" customWidth="1"/>
    <col min="6414" max="6414" width="12.83203125" style="103" customWidth="1"/>
    <col min="6415" max="6415" width="11" style="103" bestFit="1" customWidth="1"/>
    <col min="6416" max="6416" width="11.4140625" style="103" bestFit="1" customWidth="1"/>
    <col min="6417" max="6417" width="16" style="103" bestFit="1" customWidth="1"/>
    <col min="6418" max="6418" width="6.9140625" style="103" bestFit="1" customWidth="1"/>
    <col min="6419" max="6419" width="10.4140625" style="103" bestFit="1" customWidth="1"/>
    <col min="6420" max="6420" width="8.58203125" style="103" bestFit="1" customWidth="1"/>
    <col min="6421" max="6421" width="12.83203125" style="103" bestFit="1" customWidth="1"/>
    <col min="6422" max="6428" width="11.83203125" style="103" customWidth="1"/>
    <col min="6429" max="6429" width="10.08203125" style="103" customWidth="1"/>
    <col min="6430" max="6430" width="9.6640625" style="103" customWidth="1"/>
    <col min="6431" max="6431" width="10.08203125" style="103" bestFit="1" customWidth="1"/>
    <col min="6432" max="6432" width="10.1640625" style="103" customWidth="1"/>
    <col min="6433" max="6433" width="12.75" style="103" customWidth="1"/>
    <col min="6434" max="6434" width="10.4140625" style="103" customWidth="1"/>
    <col min="6435" max="6435" width="8.33203125" style="103" bestFit="1"/>
    <col min="6436" max="6436" width="36.6640625" style="103" bestFit="1" customWidth="1"/>
    <col min="6437" max="6437" width="16.33203125" style="103" customWidth="1"/>
    <col min="6438" max="6438" width="15.1640625" style="103" bestFit="1" customWidth="1"/>
    <col min="6439" max="6439" width="15.08203125" style="103" customWidth="1"/>
    <col min="6440" max="6440" width="16.1640625" style="103" customWidth="1"/>
    <col min="6441" max="6441" width="15.08203125" style="103" customWidth="1"/>
    <col min="6442" max="6442" width="15.5" style="103" customWidth="1"/>
    <col min="6443" max="6443" width="14.08203125" style="103" customWidth="1"/>
    <col min="6444" max="6444" width="12.9140625" style="103" customWidth="1"/>
    <col min="6445" max="6445" width="14.6640625" style="103" customWidth="1"/>
    <col min="6446" max="6446" width="12.83203125" style="103" customWidth="1"/>
    <col min="6447" max="6447" width="11.58203125" style="103" customWidth="1"/>
    <col min="6448" max="6656" width="8.33203125" style="103"/>
    <col min="6657" max="6657" width="6.75" style="103" customWidth="1"/>
    <col min="6658" max="6658" width="11.33203125" style="103" bestFit="1" customWidth="1"/>
    <col min="6659" max="6659" width="13.25" style="103" customWidth="1"/>
    <col min="6660" max="6660" width="12.5" style="103" bestFit="1" customWidth="1"/>
    <col min="6661" max="6661" width="14.58203125" style="103" customWidth="1"/>
    <col min="6662" max="6662" width="22.5" style="103" bestFit="1" customWidth="1"/>
    <col min="6663" max="6663" width="10.58203125" style="103" bestFit="1" customWidth="1"/>
    <col min="6664" max="6664" width="11.58203125" style="103" bestFit="1" customWidth="1"/>
    <col min="6665" max="6665" width="15.6640625" style="103" bestFit="1" customWidth="1"/>
    <col min="6666" max="6666" width="12.9140625" style="103" bestFit="1" customWidth="1"/>
    <col min="6667" max="6667" width="8.75" style="103" bestFit="1" customWidth="1"/>
    <col min="6668" max="6668" width="12.5" style="103" customWidth="1"/>
    <col min="6669" max="6669" width="11.9140625" style="103" customWidth="1"/>
    <col min="6670" max="6670" width="12.83203125" style="103" customWidth="1"/>
    <col min="6671" max="6671" width="11" style="103" bestFit="1" customWidth="1"/>
    <col min="6672" max="6672" width="11.4140625" style="103" bestFit="1" customWidth="1"/>
    <col min="6673" max="6673" width="16" style="103" bestFit="1" customWidth="1"/>
    <col min="6674" max="6674" width="6.9140625" style="103" bestFit="1" customWidth="1"/>
    <col min="6675" max="6675" width="10.4140625" style="103" bestFit="1" customWidth="1"/>
    <col min="6676" max="6676" width="8.58203125" style="103" bestFit="1" customWidth="1"/>
    <col min="6677" max="6677" width="12.83203125" style="103" bestFit="1" customWidth="1"/>
    <col min="6678" max="6684" width="11.83203125" style="103" customWidth="1"/>
    <col min="6685" max="6685" width="10.08203125" style="103" customWidth="1"/>
    <col min="6686" max="6686" width="9.6640625" style="103" customWidth="1"/>
    <col min="6687" max="6687" width="10.08203125" style="103" bestFit="1" customWidth="1"/>
    <col min="6688" max="6688" width="10.1640625" style="103" customWidth="1"/>
    <col min="6689" max="6689" width="12.75" style="103" customWidth="1"/>
    <col min="6690" max="6690" width="10.4140625" style="103" customWidth="1"/>
    <col min="6691" max="6691" width="8.33203125" style="103" bestFit="1"/>
    <col min="6692" max="6692" width="36.6640625" style="103" bestFit="1" customWidth="1"/>
    <col min="6693" max="6693" width="16.33203125" style="103" customWidth="1"/>
    <col min="6694" max="6694" width="15.1640625" style="103" bestFit="1" customWidth="1"/>
    <col min="6695" max="6695" width="15.08203125" style="103" customWidth="1"/>
    <col min="6696" max="6696" width="16.1640625" style="103" customWidth="1"/>
    <col min="6697" max="6697" width="15.08203125" style="103" customWidth="1"/>
    <col min="6698" max="6698" width="15.5" style="103" customWidth="1"/>
    <col min="6699" max="6699" width="14.08203125" style="103" customWidth="1"/>
    <col min="6700" max="6700" width="12.9140625" style="103" customWidth="1"/>
    <col min="6701" max="6701" width="14.6640625" style="103" customWidth="1"/>
    <col min="6702" max="6702" width="12.83203125" style="103" customWidth="1"/>
    <col min="6703" max="6703" width="11.58203125" style="103" customWidth="1"/>
    <col min="6704" max="6912" width="8.33203125" style="103"/>
    <col min="6913" max="6913" width="6.75" style="103" customWidth="1"/>
    <col min="6914" max="6914" width="11.33203125" style="103" bestFit="1" customWidth="1"/>
    <col min="6915" max="6915" width="13.25" style="103" customWidth="1"/>
    <col min="6916" max="6916" width="12.5" style="103" bestFit="1" customWidth="1"/>
    <col min="6917" max="6917" width="14.58203125" style="103" customWidth="1"/>
    <col min="6918" max="6918" width="22.5" style="103" bestFit="1" customWidth="1"/>
    <col min="6919" max="6919" width="10.58203125" style="103" bestFit="1" customWidth="1"/>
    <col min="6920" max="6920" width="11.58203125" style="103" bestFit="1" customWidth="1"/>
    <col min="6921" max="6921" width="15.6640625" style="103" bestFit="1" customWidth="1"/>
    <col min="6922" max="6922" width="12.9140625" style="103" bestFit="1" customWidth="1"/>
    <col min="6923" max="6923" width="8.75" style="103" bestFit="1" customWidth="1"/>
    <col min="6924" max="6924" width="12.5" style="103" customWidth="1"/>
    <col min="6925" max="6925" width="11.9140625" style="103" customWidth="1"/>
    <col min="6926" max="6926" width="12.83203125" style="103" customWidth="1"/>
    <col min="6927" max="6927" width="11" style="103" bestFit="1" customWidth="1"/>
    <col min="6928" max="6928" width="11.4140625" style="103" bestFit="1" customWidth="1"/>
    <col min="6929" max="6929" width="16" style="103" bestFit="1" customWidth="1"/>
    <col min="6930" max="6930" width="6.9140625" style="103" bestFit="1" customWidth="1"/>
    <col min="6931" max="6931" width="10.4140625" style="103" bestFit="1" customWidth="1"/>
    <col min="6932" max="6932" width="8.58203125" style="103" bestFit="1" customWidth="1"/>
    <col min="6933" max="6933" width="12.83203125" style="103" bestFit="1" customWidth="1"/>
    <col min="6934" max="6940" width="11.83203125" style="103" customWidth="1"/>
    <col min="6941" max="6941" width="10.08203125" style="103" customWidth="1"/>
    <col min="6942" max="6942" width="9.6640625" style="103" customWidth="1"/>
    <col min="6943" max="6943" width="10.08203125" style="103" bestFit="1" customWidth="1"/>
    <col min="6944" max="6944" width="10.1640625" style="103" customWidth="1"/>
    <col min="6945" max="6945" width="12.75" style="103" customWidth="1"/>
    <col min="6946" max="6946" width="10.4140625" style="103" customWidth="1"/>
    <col min="6947" max="6947" width="8.33203125" style="103" bestFit="1"/>
    <col min="6948" max="6948" width="36.6640625" style="103" bestFit="1" customWidth="1"/>
    <col min="6949" max="6949" width="16.33203125" style="103" customWidth="1"/>
    <col min="6950" max="6950" width="15.1640625" style="103" bestFit="1" customWidth="1"/>
    <col min="6951" max="6951" width="15.08203125" style="103" customWidth="1"/>
    <col min="6952" max="6952" width="16.1640625" style="103" customWidth="1"/>
    <col min="6953" max="6953" width="15.08203125" style="103" customWidth="1"/>
    <col min="6954" max="6954" width="15.5" style="103" customWidth="1"/>
    <col min="6955" max="6955" width="14.08203125" style="103" customWidth="1"/>
    <col min="6956" max="6956" width="12.9140625" style="103" customWidth="1"/>
    <col min="6957" max="6957" width="14.6640625" style="103" customWidth="1"/>
    <col min="6958" max="6958" width="12.83203125" style="103" customWidth="1"/>
    <col min="6959" max="6959" width="11.58203125" style="103" customWidth="1"/>
    <col min="6960" max="7168" width="8.33203125" style="103"/>
    <col min="7169" max="7169" width="6.75" style="103" customWidth="1"/>
    <col min="7170" max="7170" width="11.33203125" style="103" bestFit="1" customWidth="1"/>
    <col min="7171" max="7171" width="13.25" style="103" customWidth="1"/>
    <col min="7172" max="7172" width="12.5" style="103" bestFit="1" customWidth="1"/>
    <col min="7173" max="7173" width="14.58203125" style="103" customWidth="1"/>
    <col min="7174" max="7174" width="22.5" style="103" bestFit="1" customWidth="1"/>
    <col min="7175" max="7175" width="10.58203125" style="103" bestFit="1" customWidth="1"/>
    <col min="7176" max="7176" width="11.58203125" style="103" bestFit="1" customWidth="1"/>
    <col min="7177" max="7177" width="15.6640625" style="103" bestFit="1" customWidth="1"/>
    <col min="7178" max="7178" width="12.9140625" style="103" bestFit="1" customWidth="1"/>
    <col min="7179" max="7179" width="8.75" style="103" bestFit="1" customWidth="1"/>
    <col min="7180" max="7180" width="12.5" style="103" customWidth="1"/>
    <col min="7181" max="7181" width="11.9140625" style="103" customWidth="1"/>
    <col min="7182" max="7182" width="12.83203125" style="103" customWidth="1"/>
    <col min="7183" max="7183" width="11" style="103" bestFit="1" customWidth="1"/>
    <col min="7184" max="7184" width="11.4140625" style="103" bestFit="1" customWidth="1"/>
    <col min="7185" max="7185" width="16" style="103" bestFit="1" customWidth="1"/>
    <col min="7186" max="7186" width="6.9140625" style="103" bestFit="1" customWidth="1"/>
    <col min="7187" max="7187" width="10.4140625" style="103" bestFit="1" customWidth="1"/>
    <col min="7188" max="7188" width="8.58203125" style="103" bestFit="1" customWidth="1"/>
    <col min="7189" max="7189" width="12.83203125" style="103" bestFit="1" customWidth="1"/>
    <col min="7190" max="7196" width="11.83203125" style="103" customWidth="1"/>
    <col min="7197" max="7197" width="10.08203125" style="103" customWidth="1"/>
    <col min="7198" max="7198" width="9.6640625" style="103" customWidth="1"/>
    <col min="7199" max="7199" width="10.08203125" style="103" bestFit="1" customWidth="1"/>
    <col min="7200" max="7200" width="10.1640625" style="103" customWidth="1"/>
    <col min="7201" max="7201" width="12.75" style="103" customWidth="1"/>
    <col min="7202" max="7202" width="10.4140625" style="103" customWidth="1"/>
    <col min="7203" max="7203" width="8.33203125" style="103" bestFit="1"/>
    <col min="7204" max="7204" width="36.6640625" style="103" bestFit="1" customWidth="1"/>
    <col min="7205" max="7205" width="16.33203125" style="103" customWidth="1"/>
    <col min="7206" max="7206" width="15.1640625" style="103" bestFit="1" customWidth="1"/>
    <col min="7207" max="7207" width="15.08203125" style="103" customWidth="1"/>
    <col min="7208" max="7208" width="16.1640625" style="103" customWidth="1"/>
    <col min="7209" max="7209" width="15.08203125" style="103" customWidth="1"/>
    <col min="7210" max="7210" width="15.5" style="103" customWidth="1"/>
    <col min="7211" max="7211" width="14.08203125" style="103" customWidth="1"/>
    <col min="7212" max="7212" width="12.9140625" style="103" customWidth="1"/>
    <col min="7213" max="7213" width="14.6640625" style="103" customWidth="1"/>
    <col min="7214" max="7214" width="12.83203125" style="103" customWidth="1"/>
    <col min="7215" max="7215" width="11.58203125" style="103" customWidth="1"/>
    <col min="7216" max="7424" width="8.33203125" style="103"/>
    <col min="7425" max="7425" width="6.75" style="103" customWidth="1"/>
    <col min="7426" max="7426" width="11.33203125" style="103" bestFit="1" customWidth="1"/>
    <col min="7427" max="7427" width="13.25" style="103" customWidth="1"/>
    <col min="7428" max="7428" width="12.5" style="103" bestFit="1" customWidth="1"/>
    <col min="7429" max="7429" width="14.58203125" style="103" customWidth="1"/>
    <col min="7430" max="7430" width="22.5" style="103" bestFit="1" customWidth="1"/>
    <col min="7431" max="7431" width="10.58203125" style="103" bestFit="1" customWidth="1"/>
    <col min="7432" max="7432" width="11.58203125" style="103" bestFit="1" customWidth="1"/>
    <col min="7433" max="7433" width="15.6640625" style="103" bestFit="1" customWidth="1"/>
    <col min="7434" max="7434" width="12.9140625" style="103" bestFit="1" customWidth="1"/>
    <col min="7435" max="7435" width="8.75" style="103" bestFit="1" customWidth="1"/>
    <col min="7436" max="7436" width="12.5" style="103" customWidth="1"/>
    <col min="7437" max="7437" width="11.9140625" style="103" customWidth="1"/>
    <col min="7438" max="7438" width="12.83203125" style="103" customWidth="1"/>
    <col min="7439" max="7439" width="11" style="103" bestFit="1" customWidth="1"/>
    <col min="7440" max="7440" width="11.4140625" style="103" bestFit="1" customWidth="1"/>
    <col min="7441" max="7441" width="16" style="103" bestFit="1" customWidth="1"/>
    <col min="7442" max="7442" width="6.9140625" style="103" bestFit="1" customWidth="1"/>
    <col min="7443" max="7443" width="10.4140625" style="103" bestFit="1" customWidth="1"/>
    <col min="7444" max="7444" width="8.58203125" style="103" bestFit="1" customWidth="1"/>
    <col min="7445" max="7445" width="12.83203125" style="103" bestFit="1" customWidth="1"/>
    <col min="7446" max="7452" width="11.83203125" style="103" customWidth="1"/>
    <col min="7453" max="7453" width="10.08203125" style="103" customWidth="1"/>
    <col min="7454" max="7454" width="9.6640625" style="103" customWidth="1"/>
    <col min="7455" max="7455" width="10.08203125" style="103" bestFit="1" customWidth="1"/>
    <col min="7456" max="7456" width="10.1640625" style="103" customWidth="1"/>
    <col min="7457" max="7457" width="12.75" style="103" customWidth="1"/>
    <col min="7458" max="7458" width="10.4140625" style="103" customWidth="1"/>
    <col min="7459" max="7459" width="8.33203125" style="103" bestFit="1"/>
    <col min="7460" max="7460" width="36.6640625" style="103" bestFit="1" customWidth="1"/>
    <col min="7461" max="7461" width="16.33203125" style="103" customWidth="1"/>
    <col min="7462" max="7462" width="15.1640625" style="103" bestFit="1" customWidth="1"/>
    <col min="7463" max="7463" width="15.08203125" style="103" customWidth="1"/>
    <col min="7464" max="7464" width="16.1640625" style="103" customWidth="1"/>
    <col min="7465" max="7465" width="15.08203125" style="103" customWidth="1"/>
    <col min="7466" max="7466" width="15.5" style="103" customWidth="1"/>
    <col min="7467" max="7467" width="14.08203125" style="103" customWidth="1"/>
    <col min="7468" max="7468" width="12.9140625" style="103" customWidth="1"/>
    <col min="7469" max="7469" width="14.6640625" style="103" customWidth="1"/>
    <col min="7470" max="7470" width="12.83203125" style="103" customWidth="1"/>
    <col min="7471" max="7471" width="11.58203125" style="103" customWidth="1"/>
    <col min="7472" max="7680" width="8.33203125" style="103"/>
    <col min="7681" max="7681" width="6.75" style="103" customWidth="1"/>
    <col min="7682" max="7682" width="11.33203125" style="103" bestFit="1" customWidth="1"/>
    <col min="7683" max="7683" width="13.25" style="103" customWidth="1"/>
    <col min="7684" max="7684" width="12.5" style="103" bestFit="1" customWidth="1"/>
    <col min="7685" max="7685" width="14.58203125" style="103" customWidth="1"/>
    <col min="7686" max="7686" width="22.5" style="103" bestFit="1" customWidth="1"/>
    <col min="7687" max="7687" width="10.58203125" style="103" bestFit="1" customWidth="1"/>
    <col min="7688" max="7688" width="11.58203125" style="103" bestFit="1" customWidth="1"/>
    <col min="7689" max="7689" width="15.6640625" style="103" bestFit="1" customWidth="1"/>
    <col min="7690" max="7690" width="12.9140625" style="103" bestFit="1" customWidth="1"/>
    <col min="7691" max="7691" width="8.75" style="103" bestFit="1" customWidth="1"/>
    <col min="7692" max="7692" width="12.5" style="103" customWidth="1"/>
    <col min="7693" max="7693" width="11.9140625" style="103" customWidth="1"/>
    <col min="7694" max="7694" width="12.83203125" style="103" customWidth="1"/>
    <col min="7695" max="7695" width="11" style="103" bestFit="1" customWidth="1"/>
    <col min="7696" max="7696" width="11.4140625" style="103" bestFit="1" customWidth="1"/>
    <col min="7697" max="7697" width="16" style="103" bestFit="1" customWidth="1"/>
    <col min="7698" max="7698" width="6.9140625" style="103" bestFit="1" customWidth="1"/>
    <col min="7699" max="7699" width="10.4140625" style="103" bestFit="1" customWidth="1"/>
    <col min="7700" max="7700" width="8.58203125" style="103" bestFit="1" customWidth="1"/>
    <col min="7701" max="7701" width="12.83203125" style="103" bestFit="1" customWidth="1"/>
    <col min="7702" max="7708" width="11.83203125" style="103" customWidth="1"/>
    <col min="7709" max="7709" width="10.08203125" style="103" customWidth="1"/>
    <col min="7710" max="7710" width="9.6640625" style="103" customWidth="1"/>
    <col min="7711" max="7711" width="10.08203125" style="103" bestFit="1" customWidth="1"/>
    <col min="7712" max="7712" width="10.1640625" style="103" customWidth="1"/>
    <col min="7713" max="7713" width="12.75" style="103" customWidth="1"/>
    <col min="7714" max="7714" width="10.4140625" style="103" customWidth="1"/>
    <col min="7715" max="7715" width="8.33203125" style="103" bestFit="1"/>
    <col min="7716" max="7716" width="36.6640625" style="103" bestFit="1" customWidth="1"/>
    <col min="7717" max="7717" width="16.33203125" style="103" customWidth="1"/>
    <col min="7718" max="7718" width="15.1640625" style="103" bestFit="1" customWidth="1"/>
    <col min="7719" max="7719" width="15.08203125" style="103" customWidth="1"/>
    <col min="7720" max="7720" width="16.1640625" style="103" customWidth="1"/>
    <col min="7721" max="7721" width="15.08203125" style="103" customWidth="1"/>
    <col min="7722" max="7722" width="15.5" style="103" customWidth="1"/>
    <col min="7723" max="7723" width="14.08203125" style="103" customWidth="1"/>
    <col min="7724" max="7724" width="12.9140625" style="103" customWidth="1"/>
    <col min="7725" max="7725" width="14.6640625" style="103" customWidth="1"/>
    <col min="7726" max="7726" width="12.83203125" style="103" customWidth="1"/>
    <col min="7727" max="7727" width="11.58203125" style="103" customWidth="1"/>
    <col min="7728" max="7936" width="8.33203125" style="103"/>
    <col min="7937" max="7937" width="6.75" style="103" customWidth="1"/>
    <col min="7938" max="7938" width="11.33203125" style="103" bestFit="1" customWidth="1"/>
    <col min="7939" max="7939" width="13.25" style="103" customWidth="1"/>
    <col min="7940" max="7940" width="12.5" style="103" bestFit="1" customWidth="1"/>
    <col min="7941" max="7941" width="14.58203125" style="103" customWidth="1"/>
    <col min="7942" max="7942" width="22.5" style="103" bestFit="1" customWidth="1"/>
    <col min="7943" max="7943" width="10.58203125" style="103" bestFit="1" customWidth="1"/>
    <col min="7944" max="7944" width="11.58203125" style="103" bestFit="1" customWidth="1"/>
    <col min="7945" max="7945" width="15.6640625" style="103" bestFit="1" customWidth="1"/>
    <col min="7946" max="7946" width="12.9140625" style="103" bestFit="1" customWidth="1"/>
    <col min="7947" max="7947" width="8.75" style="103" bestFit="1" customWidth="1"/>
    <col min="7948" max="7948" width="12.5" style="103" customWidth="1"/>
    <col min="7949" max="7949" width="11.9140625" style="103" customWidth="1"/>
    <col min="7950" max="7950" width="12.83203125" style="103" customWidth="1"/>
    <col min="7951" max="7951" width="11" style="103" bestFit="1" customWidth="1"/>
    <col min="7952" max="7952" width="11.4140625" style="103" bestFit="1" customWidth="1"/>
    <col min="7953" max="7953" width="16" style="103" bestFit="1" customWidth="1"/>
    <col min="7954" max="7954" width="6.9140625" style="103" bestFit="1" customWidth="1"/>
    <col min="7955" max="7955" width="10.4140625" style="103" bestFit="1" customWidth="1"/>
    <col min="7956" max="7956" width="8.58203125" style="103" bestFit="1" customWidth="1"/>
    <col min="7957" max="7957" width="12.83203125" style="103" bestFit="1" customWidth="1"/>
    <col min="7958" max="7964" width="11.83203125" style="103" customWidth="1"/>
    <col min="7965" max="7965" width="10.08203125" style="103" customWidth="1"/>
    <col min="7966" max="7966" width="9.6640625" style="103" customWidth="1"/>
    <col min="7967" max="7967" width="10.08203125" style="103" bestFit="1" customWidth="1"/>
    <col min="7968" max="7968" width="10.1640625" style="103" customWidth="1"/>
    <col min="7969" max="7969" width="12.75" style="103" customWidth="1"/>
    <col min="7970" max="7970" width="10.4140625" style="103" customWidth="1"/>
    <col min="7971" max="7971" width="8.33203125" style="103" bestFit="1"/>
    <col min="7972" max="7972" width="36.6640625" style="103" bestFit="1" customWidth="1"/>
    <col min="7973" max="7973" width="16.33203125" style="103" customWidth="1"/>
    <col min="7974" max="7974" width="15.1640625" style="103" bestFit="1" customWidth="1"/>
    <col min="7975" max="7975" width="15.08203125" style="103" customWidth="1"/>
    <col min="7976" max="7976" width="16.1640625" style="103" customWidth="1"/>
    <col min="7977" max="7977" width="15.08203125" style="103" customWidth="1"/>
    <col min="7978" max="7978" width="15.5" style="103" customWidth="1"/>
    <col min="7979" max="7979" width="14.08203125" style="103" customWidth="1"/>
    <col min="7980" max="7980" width="12.9140625" style="103" customWidth="1"/>
    <col min="7981" max="7981" width="14.6640625" style="103" customWidth="1"/>
    <col min="7982" max="7982" width="12.83203125" style="103" customWidth="1"/>
    <col min="7983" max="7983" width="11.58203125" style="103" customWidth="1"/>
    <col min="7984" max="8192" width="8.33203125" style="103"/>
    <col min="8193" max="8193" width="6.75" style="103" customWidth="1"/>
    <col min="8194" max="8194" width="11.33203125" style="103" bestFit="1" customWidth="1"/>
    <col min="8195" max="8195" width="13.25" style="103" customWidth="1"/>
    <col min="8196" max="8196" width="12.5" style="103" bestFit="1" customWidth="1"/>
    <col min="8197" max="8197" width="14.58203125" style="103" customWidth="1"/>
    <col min="8198" max="8198" width="22.5" style="103" bestFit="1" customWidth="1"/>
    <col min="8199" max="8199" width="10.58203125" style="103" bestFit="1" customWidth="1"/>
    <col min="8200" max="8200" width="11.58203125" style="103" bestFit="1" customWidth="1"/>
    <col min="8201" max="8201" width="15.6640625" style="103" bestFit="1" customWidth="1"/>
    <col min="8202" max="8202" width="12.9140625" style="103" bestFit="1" customWidth="1"/>
    <col min="8203" max="8203" width="8.75" style="103" bestFit="1" customWidth="1"/>
    <col min="8204" max="8204" width="12.5" style="103" customWidth="1"/>
    <col min="8205" max="8205" width="11.9140625" style="103" customWidth="1"/>
    <col min="8206" max="8206" width="12.83203125" style="103" customWidth="1"/>
    <col min="8207" max="8207" width="11" style="103" bestFit="1" customWidth="1"/>
    <col min="8208" max="8208" width="11.4140625" style="103" bestFit="1" customWidth="1"/>
    <col min="8209" max="8209" width="16" style="103" bestFit="1" customWidth="1"/>
    <col min="8210" max="8210" width="6.9140625" style="103" bestFit="1" customWidth="1"/>
    <col min="8211" max="8211" width="10.4140625" style="103" bestFit="1" customWidth="1"/>
    <col min="8212" max="8212" width="8.58203125" style="103" bestFit="1" customWidth="1"/>
    <col min="8213" max="8213" width="12.83203125" style="103" bestFit="1" customWidth="1"/>
    <col min="8214" max="8220" width="11.83203125" style="103" customWidth="1"/>
    <col min="8221" max="8221" width="10.08203125" style="103" customWidth="1"/>
    <col min="8222" max="8222" width="9.6640625" style="103" customWidth="1"/>
    <col min="8223" max="8223" width="10.08203125" style="103" bestFit="1" customWidth="1"/>
    <col min="8224" max="8224" width="10.1640625" style="103" customWidth="1"/>
    <col min="8225" max="8225" width="12.75" style="103" customWidth="1"/>
    <col min="8226" max="8226" width="10.4140625" style="103" customWidth="1"/>
    <col min="8227" max="8227" width="8.33203125" style="103" bestFit="1"/>
    <col min="8228" max="8228" width="36.6640625" style="103" bestFit="1" customWidth="1"/>
    <col min="8229" max="8229" width="16.33203125" style="103" customWidth="1"/>
    <col min="8230" max="8230" width="15.1640625" style="103" bestFit="1" customWidth="1"/>
    <col min="8231" max="8231" width="15.08203125" style="103" customWidth="1"/>
    <col min="8232" max="8232" width="16.1640625" style="103" customWidth="1"/>
    <col min="8233" max="8233" width="15.08203125" style="103" customWidth="1"/>
    <col min="8234" max="8234" width="15.5" style="103" customWidth="1"/>
    <col min="8235" max="8235" width="14.08203125" style="103" customWidth="1"/>
    <col min="8236" max="8236" width="12.9140625" style="103" customWidth="1"/>
    <col min="8237" max="8237" width="14.6640625" style="103" customWidth="1"/>
    <col min="8238" max="8238" width="12.83203125" style="103" customWidth="1"/>
    <col min="8239" max="8239" width="11.58203125" style="103" customWidth="1"/>
    <col min="8240" max="8448" width="8.33203125" style="103"/>
    <col min="8449" max="8449" width="6.75" style="103" customWidth="1"/>
    <col min="8450" max="8450" width="11.33203125" style="103" bestFit="1" customWidth="1"/>
    <col min="8451" max="8451" width="13.25" style="103" customWidth="1"/>
    <col min="8452" max="8452" width="12.5" style="103" bestFit="1" customWidth="1"/>
    <col min="8453" max="8453" width="14.58203125" style="103" customWidth="1"/>
    <col min="8454" max="8454" width="22.5" style="103" bestFit="1" customWidth="1"/>
    <col min="8455" max="8455" width="10.58203125" style="103" bestFit="1" customWidth="1"/>
    <col min="8456" max="8456" width="11.58203125" style="103" bestFit="1" customWidth="1"/>
    <col min="8457" max="8457" width="15.6640625" style="103" bestFit="1" customWidth="1"/>
    <col min="8458" max="8458" width="12.9140625" style="103" bestFit="1" customWidth="1"/>
    <col min="8459" max="8459" width="8.75" style="103" bestFit="1" customWidth="1"/>
    <col min="8460" max="8460" width="12.5" style="103" customWidth="1"/>
    <col min="8461" max="8461" width="11.9140625" style="103" customWidth="1"/>
    <col min="8462" max="8462" width="12.83203125" style="103" customWidth="1"/>
    <col min="8463" max="8463" width="11" style="103" bestFit="1" customWidth="1"/>
    <col min="8464" max="8464" width="11.4140625" style="103" bestFit="1" customWidth="1"/>
    <col min="8465" max="8465" width="16" style="103" bestFit="1" customWidth="1"/>
    <col min="8466" max="8466" width="6.9140625" style="103" bestFit="1" customWidth="1"/>
    <col min="8467" max="8467" width="10.4140625" style="103" bestFit="1" customWidth="1"/>
    <col min="8468" max="8468" width="8.58203125" style="103" bestFit="1" customWidth="1"/>
    <col min="8469" max="8469" width="12.83203125" style="103" bestFit="1" customWidth="1"/>
    <col min="8470" max="8476" width="11.83203125" style="103" customWidth="1"/>
    <col min="8477" max="8477" width="10.08203125" style="103" customWidth="1"/>
    <col min="8478" max="8478" width="9.6640625" style="103" customWidth="1"/>
    <col min="8479" max="8479" width="10.08203125" style="103" bestFit="1" customWidth="1"/>
    <col min="8480" max="8480" width="10.1640625" style="103" customWidth="1"/>
    <col min="8481" max="8481" width="12.75" style="103" customWidth="1"/>
    <col min="8482" max="8482" width="10.4140625" style="103" customWidth="1"/>
    <col min="8483" max="8483" width="8.33203125" style="103" bestFit="1"/>
    <col min="8484" max="8484" width="36.6640625" style="103" bestFit="1" customWidth="1"/>
    <col min="8485" max="8485" width="16.33203125" style="103" customWidth="1"/>
    <col min="8486" max="8486" width="15.1640625" style="103" bestFit="1" customWidth="1"/>
    <col min="8487" max="8487" width="15.08203125" style="103" customWidth="1"/>
    <col min="8488" max="8488" width="16.1640625" style="103" customWidth="1"/>
    <col min="8489" max="8489" width="15.08203125" style="103" customWidth="1"/>
    <col min="8490" max="8490" width="15.5" style="103" customWidth="1"/>
    <col min="8491" max="8491" width="14.08203125" style="103" customWidth="1"/>
    <col min="8492" max="8492" width="12.9140625" style="103" customWidth="1"/>
    <col min="8493" max="8493" width="14.6640625" style="103" customWidth="1"/>
    <col min="8494" max="8494" width="12.83203125" style="103" customWidth="1"/>
    <col min="8495" max="8495" width="11.58203125" style="103" customWidth="1"/>
    <col min="8496" max="8704" width="8.33203125" style="103"/>
    <col min="8705" max="8705" width="6.75" style="103" customWidth="1"/>
    <col min="8706" max="8706" width="11.33203125" style="103" bestFit="1" customWidth="1"/>
    <col min="8707" max="8707" width="13.25" style="103" customWidth="1"/>
    <col min="8708" max="8708" width="12.5" style="103" bestFit="1" customWidth="1"/>
    <col min="8709" max="8709" width="14.58203125" style="103" customWidth="1"/>
    <col min="8710" max="8710" width="22.5" style="103" bestFit="1" customWidth="1"/>
    <col min="8711" max="8711" width="10.58203125" style="103" bestFit="1" customWidth="1"/>
    <col min="8712" max="8712" width="11.58203125" style="103" bestFit="1" customWidth="1"/>
    <col min="8713" max="8713" width="15.6640625" style="103" bestFit="1" customWidth="1"/>
    <col min="8714" max="8714" width="12.9140625" style="103" bestFit="1" customWidth="1"/>
    <col min="8715" max="8715" width="8.75" style="103" bestFit="1" customWidth="1"/>
    <col min="8716" max="8716" width="12.5" style="103" customWidth="1"/>
    <col min="8717" max="8717" width="11.9140625" style="103" customWidth="1"/>
    <col min="8718" max="8718" width="12.83203125" style="103" customWidth="1"/>
    <col min="8719" max="8719" width="11" style="103" bestFit="1" customWidth="1"/>
    <col min="8720" max="8720" width="11.4140625" style="103" bestFit="1" customWidth="1"/>
    <col min="8721" max="8721" width="16" style="103" bestFit="1" customWidth="1"/>
    <col min="8722" max="8722" width="6.9140625" style="103" bestFit="1" customWidth="1"/>
    <col min="8723" max="8723" width="10.4140625" style="103" bestFit="1" customWidth="1"/>
    <col min="8724" max="8724" width="8.58203125" style="103" bestFit="1" customWidth="1"/>
    <col min="8725" max="8725" width="12.83203125" style="103" bestFit="1" customWidth="1"/>
    <col min="8726" max="8732" width="11.83203125" style="103" customWidth="1"/>
    <col min="8733" max="8733" width="10.08203125" style="103" customWidth="1"/>
    <col min="8734" max="8734" width="9.6640625" style="103" customWidth="1"/>
    <col min="8735" max="8735" width="10.08203125" style="103" bestFit="1" customWidth="1"/>
    <col min="8736" max="8736" width="10.1640625" style="103" customWidth="1"/>
    <col min="8737" max="8737" width="12.75" style="103" customWidth="1"/>
    <col min="8738" max="8738" width="10.4140625" style="103" customWidth="1"/>
    <col min="8739" max="8739" width="8.33203125" style="103" bestFit="1"/>
    <col min="8740" max="8740" width="36.6640625" style="103" bestFit="1" customWidth="1"/>
    <col min="8741" max="8741" width="16.33203125" style="103" customWidth="1"/>
    <col min="8742" max="8742" width="15.1640625" style="103" bestFit="1" customWidth="1"/>
    <col min="8743" max="8743" width="15.08203125" style="103" customWidth="1"/>
    <col min="8744" max="8744" width="16.1640625" style="103" customWidth="1"/>
    <col min="8745" max="8745" width="15.08203125" style="103" customWidth="1"/>
    <col min="8746" max="8746" width="15.5" style="103" customWidth="1"/>
    <col min="8747" max="8747" width="14.08203125" style="103" customWidth="1"/>
    <col min="8748" max="8748" width="12.9140625" style="103" customWidth="1"/>
    <col min="8749" max="8749" width="14.6640625" style="103" customWidth="1"/>
    <col min="8750" max="8750" width="12.83203125" style="103" customWidth="1"/>
    <col min="8751" max="8751" width="11.58203125" style="103" customWidth="1"/>
    <col min="8752" max="8960" width="8.33203125" style="103"/>
    <col min="8961" max="8961" width="6.75" style="103" customWidth="1"/>
    <col min="8962" max="8962" width="11.33203125" style="103" bestFit="1" customWidth="1"/>
    <col min="8963" max="8963" width="13.25" style="103" customWidth="1"/>
    <col min="8964" max="8964" width="12.5" style="103" bestFit="1" customWidth="1"/>
    <col min="8965" max="8965" width="14.58203125" style="103" customWidth="1"/>
    <col min="8966" max="8966" width="22.5" style="103" bestFit="1" customWidth="1"/>
    <col min="8967" max="8967" width="10.58203125" style="103" bestFit="1" customWidth="1"/>
    <col min="8968" max="8968" width="11.58203125" style="103" bestFit="1" customWidth="1"/>
    <col min="8969" max="8969" width="15.6640625" style="103" bestFit="1" customWidth="1"/>
    <col min="8970" max="8970" width="12.9140625" style="103" bestFit="1" customWidth="1"/>
    <col min="8971" max="8971" width="8.75" style="103" bestFit="1" customWidth="1"/>
    <col min="8972" max="8972" width="12.5" style="103" customWidth="1"/>
    <col min="8973" max="8973" width="11.9140625" style="103" customWidth="1"/>
    <col min="8974" max="8974" width="12.83203125" style="103" customWidth="1"/>
    <col min="8975" max="8975" width="11" style="103" bestFit="1" customWidth="1"/>
    <col min="8976" max="8976" width="11.4140625" style="103" bestFit="1" customWidth="1"/>
    <col min="8977" max="8977" width="16" style="103" bestFit="1" customWidth="1"/>
    <col min="8978" max="8978" width="6.9140625" style="103" bestFit="1" customWidth="1"/>
    <col min="8979" max="8979" width="10.4140625" style="103" bestFit="1" customWidth="1"/>
    <col min="8980" max="8980" width="8.58203125" style="103" bestFit="1" customWidth="1"/>
    <col min="8981" max="8981" width="12.83203125" style="103" bestFit="1" customWidth="1"/>
    <col min="8982" max="8988" width="11.83203125" style="103" customWidth="1"/>
    <col min="8989" max="8989" width="10.08203125" style="103" customWidth="1"/>
    <col min="8990" max="8990" width="9.6640625" style="103" customWidth="1"/>
    <col min="8991" max="8991" width="10.08203125" style="103" bestFit="1" customWidth="1"/>
    <col min="8992" max="8992" width="10.1640625" style="103" customWidth="1"/>
    <col min="8993" max="8993" width="12.75" style="103" customWidth="1"/>
    <col min="8994" max="8994" width="10.4140625" style="103" customWidth="1"/>
    <col min="8995" max="8995" width="8.33203125" style="103" bestFit="1"/>
    <col min="8996" max="8996" width="36.6640625" style="103" bestFit="1" customWidth="1"/>
    <col min="8997" max="8997" width="16.33203125" style="103" customWidth="1"/>
    <col min="8998" max="8998" width="15.1640625" style="103" bestFit="1" customWidth="1"/>
    <col min="8999" max="8999" width="15.08203125" style="103" customWidth="1"/>
    <col min="9000" max="9000" width="16.1640625" style="103" customWidth="1"/>
    <col min="9001" max="9001" width="15.08203125" style="103" customWidth="1"/>
    <col min="9002" max="9002" width="15.5" style="103" customWidth="1"/>
    <col min="9003" max="9003" width="14.08203125" style="103" customWidth="1"/>
    <col min="9004" max="9004" width="12.9140625" style="103" customWidth="1"/>
    <col min="9005" max="9005" width="14.6640625" style="103" customWidth="1"/>
    <col min="9006" max="9006" width="12.83203125" style="103" customWidth="1"/>
    <col min="9007" max="9007" width="11.58203125" style="103" customWidth="1"/>
    <col min="9008" max="9216" width="8.33203125" style="103"/>
    <col min="9217" max="9217" width="6.75" style="103" customWidth="1"/>
    <col min="9218" max="9218" width="11.33203125" style="103" bestFit="1" customWidth="1"/>
    <col min="9219" max="9219" width="13.25" style="103" customWidth="1"/>
    <col min="9220" max="9220" width="12.5" style="103" bestFit="1" customWidth="1"/>
    <col min="9221" max="9221" width="14.58203125" style="103" customWidth="1"/>
    <col min="9222" max="9222" width="22.5" style="103" bestFit="1" customWidth="1"/>
    <col min="9223" max="9223" width="10.58203125" style="103" bestFit="1" customWidth="1"/>
    <col min="9224" max="9224" width="11.58203125" style="103" bestFit="1" customWidth="1"/>
    <col min="9225" max="9225" width="15.6640625" style="103" bestFit="1" customWidth="1"/>
    <col min="9226" max="9226" width="12.9140625" style="103" bestFit="1" customWidth="1"/>
    <col min="9227" max="9227" width="8.75" style="103" bestFit="1" customWidth="1"/>
    <col min="9228" max="9228" width="12.5" style="103" customWidth="1"/>
    <col min="9229" max="9229" width="11.9140625" style="103" customWidth="1"/>
    <col min="9230" max="9230" width="12.83203125" style="103" customWidth="1"/>
    <col min="9231" max="9231" width="11" style="103" bestFit="1" customWidth="1"/>
    <col min="9232" max="9232" width="11.4140625" style="103" bestFit="1" customWidth="1"/>
    <col min="9233" max="9233" width="16" style="103" bestFit="1" customWidth="1"/>
    <col min="9234" max="9234" width="6.9140625" style="103" bestFit="1" customWidth="1"/>
    <col min="9235" max="9235" width="10.4140625" style="103" bestFit="1" customWidth="1"/>
    <col min="9236" max="9236" width="8.58203125" style="103" bestFit="1" customWidth="1"/>
    <col min="9237" max="9237" width="12.83203125" style="103" bestFit="1" customWidth="1"/>
    <col min="9238" max="9244" width="11.83203125" style="103" customWidth="1"/>
    <col min="9245" max="9245" width="10.08203125" style="103" customWidth="1"/>
    <col min="9246" max="9246" width="9.6640625" style="103" customWidth="1"/>
    <col min="9247" max="9247" width="10.08203125" style="103" bestFit="1" customWidth="1"/>
    <col min="9248" max="9248" width="10.1640625" style="103" customWidth="1"/>
    <col min="9249" max="9249" width="12.75" style="103" customWidth="1"/>
    <col min="9250" max="9250" width="10.4140625" style="103" customWidth="1"/>
    <col min="9251" max="9251" width="8.33203125" style="103" bestFit="1"/>
    <col min="9252" max="9252" width="36.6640625" style="103" bestFit="1" customWidth="1"/>
    <col min="9253" max="9253" width="16.33203125" style="103" customWidth="1"/>
    <col min="9254" max="9254" width="15.1640625" style="103" bestFit="1" customWidth="1"/>
    <col min="9255" max="9255" width="15.08203125" style="103" customWidth="1"/>
    <col min="9256" max="9256" width="16.1640625" style="103" customWidth="1"/>
    <col min="9257" max="9257" width="15.08203125" style="103" customWidth="1"/>
    <col min="9258" max="9258" width="15.5" style="103" customWidth="1"/>
    <col min="9259" max="9259" width="14.08203125" style="103" customWidth="1"/>
    <col min="9260" max="9260" width="12.9140625" style="103" customWidth="1"/>
    <col min="9261" max="9261" width="14.6640625" style="103" customWidth="1"/>
    <col min="9262" max="9262" width="12.83203125" style="103" customWidth="1"/>
    <col min="9263" max="9263" width="11.58203125" style="103" customWidth="1"/>
    <col min="9264" max="9472" width="8.33203125" style="103"/>
    <col min="9473" max="9473" width="6.75" style="103" customWidth="1"/>
    <col min="9474" max="9474" width="11.33203125" style="103" bestFit="1" customWidth="1"/>
    <col min="9475" max="9475" width="13.25" style="103" customWidth="1"/>
    <col min="9476" max="9476" width="12.5" style="103" bestFit="1" customWidth="1"/>
    <col min="9477" max="9477" width="14.58203125" style="103" customWidth="1"/>
    <col min="9478" max="9478" width="22.5" style="103" bestFit="1" customWidth="1"/>
    <col min="9479" max="9479" width="10.58203125" style="103" bestFit="1" customWidth="1"/>
    <col min="9480" max="9480" width="11.58203125" style="103" bestFit="1" customWidth="1"/>
    <col min="9481" max="9481" width="15.6640625" style="103" bestFit="1" customWidth="1"/>
    <col min="9482" max="9482" width="12.9140625" style="103" bestFit="1" customWidth="1"/>
    <col min="9483" max="9483" width="8.75" style="103" bestFit="1" customWidth="1"/>
    <col min="9484" max="9484" width="12.5" style="103" customWidth="1"/>
    <col min="9485" max="9485" width="11.9140625" style="103" customWidth="1"/>
    <col min="9486" max="9486" width="12.83203125" style="103" customWidth="1"/>
    <col min="9487" max="9487" width="11" style="103" bestFit="1" customWidth="1"/>
    <col min="9488" max="9488" width="11.4140625" style="103" bestFit="1" customWidth="1"/>
    <col min="9489" max="9489" width="16" style="103" bestFit="1" customWidth="1"/>
    <col min="9490" max="9490" width="6.9140625" style="103" bestFit="1" customWidth="1"/>
    <col min="9491" max="9491" width="10.4140625" style="103" bestFit="1" customWidth="1"/>
    <col min="9492" max="9492" width="8.58203125" style="103" bestFit="1" customWidth="1"/>
    <col min="9493" max="9493" width="12.83203125" style="103" bestFit="1" customWidth="1"/>
    <col min="9494" max="9500" width="11.83203125" style="103" customWidth="1"/>
    <col min="9501" max="9501" width="10.08203125" style="103" customWidth="1"/>
    <col min="9502" max="9502" width="9.6640625" style="103" customWidth="1"/>
    <col min="9503" max="9503" width="10.08203125" style="103" bestFit="1" customWidth="1"/>
    <col min="9504" max="9504" width="10.1640625" style="103" customWidth="1"/>
    <col min="9505" max="9505" width="12.75" style="103" customWidth="1"/>
    <col min="9506" max="9506" width="10.4140625" style="103" customWidth="1"/>
    <col min="9507" max="9507" width="8.33203125" style="103" bestFit="1"/>
    <col min="9508" max="9508" width="36.6640625" style="103" bestFit="1" customWidth="1"/>
    <col min="9509" max="9509" width="16.33203125" style="103" customWidth="1"/>
    <col min="9510" max="9510" width="15.1640625" style="103" bestFit="1" customWidth="1"/>
    <col min="9511" max="9511" width="15.08203125" style="103" customWidth="1"/>
    <col min="9512" max="9512" width="16.1640625" style="103" customWidth="1"/>
    <col min="9513" max="9513" width="15.08203125" style="103" customWidth="1"/>
    <col min="9514" max="9514" width="15.5" style="103" customWidth="1"/>
    <col min="9515" max="9515" width="14.08203125" style="103" customWidth="1"/>
    <col min="9516" max="9516" width="12.9140625" style="103" customWidth="1"/>
    <col min="9517" max="9517" width="14.6640625" style="103" customWidth="1"/>
    <col min="9518" max="9518" width="12.83203125" style="103" customWidth="1"/>
    <col min="9519" max="9519" width="11.58203125" style="103" customWidth="1"/>
    <col min="9520" max="9728" width="8.33203125" style="103"/>
    <col min="9729" max="9729" width="6.75" style="103" customWidth="1"/>
    <col min="9730" max="9730" width="11.33203125" style="103" bestFit="1" customWidth="1"/>
    <col min="9731" max="9731" width="13.25" style="103" customWidth="1"/>
    <col min="9732" max="9732" width="12.5" style="103" bestFit="1" customWidth="1"/>
    <col min="9733" max="9733" width="14.58203125" style="103" customWidth="1"/>
    <col min="9734" max="9734" width="22.5" style="103" bestFit="1" customWidth="1"/>
    <col min="9735" max="9735" width="10.58203125" style="103" bestFit="1" customWidth="1"/>
    <col min="9736" max="9736" width="11.58203125" style="103" bestFit="1" customWidth="1"/>
    <col min="9737" max="9737" width="15.6640625" style="103" bestFit="1" customWidth="1"/>
    <col min="9738" max="9738" width="12.9140625" style="103" bestFit="1" customWidth="1"/>
    <col min="9739" max="9739" width="8.75" style="103" bestFit="1" customWidth="1"/>
    <col min="9740" max="9740" width="12.5" style="103" customWidth="1"/>
    <col min="9741" max="9741" width="11.9140625" style="103" customWidth="1"/>
    <col min="9742" max="9742" width="12.83203125" style="103" customWidth="1"/>
    <col min="9743" max="9743" width="11" style="103" bestFit="1" customWidth="1"/>
    <col min="9744" max="9744" width="11.4140625" style="103" bestFit="1" customWidth="1"/>
    <col min="9745" max="9745" width="16" style="103" bestFit="1" customWidth="1"/>
    <col min="9746" max="9746" width="6.9140625" style="103" bestFit="1" customWidth="1"/>
    <col min="9747" max="9747" width="10.4140625" style="103" bestFit="1" customWidth="1"/>
    <col min="9748" max="9748" width="8.58203125" style="103" bestFit="1" customWidth="1"/>
    <col min="9749" max="9749" width="12.83203125" style="103" bestFit="1" customWidth="1"/>
    <col min="9750" max="9756" width="11.83203125" style="103" customWidth="1"/>
    <col min="9757" max="9757" width="10.08203125" style="103" customWidth="1"/>
    <col min="9758" max="9758" width="9.6640625" style="103" customWidth="1"/>
    <col min="9759" max="9759" width="10.08203125" style="103" bestFit="1" customWidth="1"/>
    <col min="9760" max="9760" width="10.1640625" style="103" customWidth="1"/>
    <col min="9761" max="9761" width="12.75" style="103" customWidth="1"/>
    <col min="9762" max="9762" width="10.4140625" style="103" customWidth="1"/>
    <col min="9763" max="9763" width="8.33203125" style="103" bestFit="1"/>
    <col min="9764" max="9764" width="36.6640625" style="103" bestFit="1" customWidth="1"/>
    <col min="9765" max="9765" width="16.33203125" style="103" customWidth="1"/>
    <col min="9766" max="9766" width="15.1640625" style="103" bestFit="1" customWidth="1"/>
    <col min="9767" max="9767" width="15.08203125" style="103" customWidth="1"/>
    <col min="9768" max="9768" width="16.1640625" style="103" customWidth="1"/>
    <col min="9769" max="9769" width="15.08203125" style="103" customWidth="1"/>
    <col min="9770" max="9770" width="15.5" style="103" customWidth="1"/>
    <col min="9771" max="9771" width="14.08203125" style="103" customWidth="1"/>
    <col min="9772" max="9772" width="12.9140625" style="103" customWidth="1"/>
    <col min="9773" max="9773" width="14.6640625" style="103" customWidth="1"/>
    <col min="9774" max="9774" width="12.83203125" style="103" customWidth="1"/>
    <col min="9775" max="9775" width="11.58203125" style="103" customWidth="1"/>
    <col min="9776" max="9984" width="8.33203125" style="103"/>
    <col min="9985" max="9985" width="6.75" style="103" customWidth="1"/>
    <col min="9986" max="9986" width="11.33203125" style="103" bestFit="1" customWidth="1"/>
    <col min="9987" max="9987" width="13.25" style="103" customWidth="1"/>
    <col min="9988" max="9988" width="12.5" style="103" bestFit="1" customWidth="1"/>
    <col min="9989" max="9989" width="14.58203125" style="103" customWidth="1"/>
    <col min="9990" max="9990" width="22.5" style="103" bestFit="1" customWidth="1"/>
    <col min="9991" max="9991" width="10.58203125" style="103" bestFit="1" customWidth="1"/>
    <col min="9992" max="9992" width="11.58203125" style="103" bestFit="1" customWidth="1"/>
    <col min="9993" max="9993" width="15.6640625" style="103" bestFit="1" customWidth="1"/>
    <col min="9994" max="9994" width="12.9140625" style="103" bestFit="1" customWidth="1"/>
    <col min="9995" max="9995" width="8.75" style="103" bestFit="1" customWidth="1"/>
    <col min="9996" max="9996" width="12.5" style="103" customWidth="1"/>
    <col min="9997" max="9997" width="11.9140625" style="103" customWidth="1"/>
    <col min="9998" max="9998" width="12.83203125" style="103" customWidth="1"/>
    <col min="9999" max="9999" width="11" style="103" bestFit="1" customWidth="1"/>
    <col min="10000" max="10000" width="11.4140625" style="103" bestFit="1" customWidth="1"/>
    <col min="10001" max="10001" width="16" style="103" bestFit="1" customWidth="1"/>
    <col min="10002" max="10002" width="6.9140625" style="103" bestFit="1" customWidth="1"/>
    <col min="10003" max="10003" width="10.4140625" style="103" bestFit="1" customWidth="1"/>
    <col min="10004" max="10004" width="8.58203125" style="103" bestFit="1" customWidth="1"/>
    <col min="10005" max="10005" width="12.83203125" style="103" bestFit="1" customWidth="1"/>
    <col min="10006" max="10012" width="11.83203125" style="103" customWidth="1"/>
    <col min="10013" max="10013" width="10.08203125" style="103" customWidth="1"/>
    <col min="10014" max="10014" width="9.6640625" style="103" customWidth="1"/>
    <col min="10015" max="10015" width="10.08203125" style="103" bestFit="1" customWidth="1"/>
    <col min="10016" max="10016" width="10.1640625" style="103" customWidth="1"/>
    <col min="10017" max="10017" width="12.75" style="103" customWidth="1"/>
    <col min="10018" max="10018" width="10.4140625" style="103" customWidth="1"/>
    <col min="10019" max="10019" width="8.33203125" style="103" bestFit="1"/>
    <col min="10020" max="10020" width="36.6640625" style="103" bestFit="1" customWidth="1"/>
    <col min="10021" max="10021" width="16.33203125" style="103" customWidth="1"/>
    <col min="10022" max="10022" width="15.1640625" style="103" bestFit="1" customWidth="1"/>
    <col min="10023" max="10023" width="15.08203125" style="103" customWidth="1"/>
    <col min="10024" max="10024" width="16.1640625" style="103" customWidth="1"/>
    <col min="10025" max="10025" width="15.08203125" style="103" customWidth="1"/>
    <col min="10026" max="10026" width="15.5" style="103" customWidth="1"/>
    <col min="10027" max="10027" width="14.08203125" style="103" customWidth="1"/>
    <col min="10028" max="10028" width="12.9140625" style="103" customWidth="1"/>
    <col min="10029" max="10029" width="14.6640625" style="103" customWidth="1"/>
    <col min="10030" max="10030" width="12.83203125" style="103" customWidth="1"/>
    <col min="10031" max="10031" width="11.58203125" style="103" customWidth="1"/>
    <col min="10032" max="10240" width="8.33203125" style="103"/>
    <col min="10241" max="10241" width="6.75" style="103" customWidth="1"/>
    <col min="10242" max="10242" width="11.33203125" style="103" bestFit="1" customWidth="1"/>
    <col min="10243" max="10243" width="13.25" style="103" customWidth="1"/>
    <col min="10244" max="10244" width="12.5" style="103" bestFit="1" customWidth="1"/>
    <col min="10245" max="10245" width="14.58203125" style="103" customWidth="1"/>
    <col min="10246" max="10246" width="22.5" style="103" bestFit="1" customWidth="1"/>
    <col min="10247" max="10247" width="10.58203125" style="103" bestFit="1" customWidth="1"/>
    <col min="10248" max="10248" width="11.58203125" style="103" bestFit="1" customWidth="1"/>
    <col min="10249" max="10249" width="15.6640625" style="103" bestFit="1" customWidth="1"/>
    <col min="10250" max="10250" width="12.9140625" style="103" bestFit="1" customWidth="1"/>
    <col min="10251" max="10251" width="8.75" style="103" bestFit="1" customWidth="1"/>
    <col min="10252" max="10252" width="12.5" style="103" customWidth="1"/>
    <col min="10253" max="10253" width="11.9140625" style="103" customWidth="1"/>
    <col min="10254" max="10254" width="12.83203125" style="103" customWidth="1"/>
    <col min="10255" max="10255" width="11" style="103" bestFit="1" customWidth="1"/>
    <col min="10256" max="10256" width="11.4140625" style="103" bestFit="1" customWidth="1"/>
    <col min="10257" max="10257" width="16" style="103" bestFit="1" customWidth="1"/>
    <col min="10258" max="10258" width="6.9140625" style="103" bestFit="1" customWidth="1"/>
    <col min="10259" max="10259" width="10.4140625" style="103" bestFit="1" customWidth="1"/>
    <col min="10260" max="10260" width="8.58203125" style="103" bestFit="1" customWidth="1"/>
    <col min="10261" max="10261" width="12.83203125" style="103" bestFit="1" customWidth="1"/>
    <col min="10262" max="10268" width="11.83203125" style="103" customWidth="1"/>
    <col min="10269" max="10269" width="10.08203125" style="103" customWidth="1"/>
    <col min="10270" max="10270" width="9.6640625" style="103" customWidth="1"/>
    <col min="10271" max="10271" width="10.08203125" style="103" bestFit="1" customWidth="1"/>
    <col min="10272" max="10272" width="10.1640625" style="103" customWidth="1"/>
    <col min="10273" max="10273" width="12.75" style="103" customWidth="1"/>
    <col min="10274" max="10274" width="10.4140625" style="103" customWidth="1"/>
    <col min="10275" max="10275" width="8.33203125" style="103" bestFit="1"/>
    <col min="10276" max="10276" width="36.6640625" style="103" bestFit="1" customWidth="1"/>
    <col min="10277" max="10277" width="16.33203125" style="103" customWidth="1"/>
    <col min="10278" max="10278" width="15.1640625" style="103" bestFit="1" customWidth="1"/>
    <col min="10279" max="10279" width="15.08203125" style="103" customWidth="1"/>
    <col min="10280" max="10280" width="16.1640625" style="103" customWidth="1"/>
    <col min="10281" max="10281" width="15.08203125" style="103" customWidth="1"/>
    <col min="10282" max="10282" width="15.5" style="103" customWidth="1"/>
    <col min="10283" max="10283" width="14.08203125" style="103" customWidth="1"/>
    <col min="10284" max="10284" width="12.9140625" style="103" customWidth="1"/>
    <col min="10285" max="10285" width="14.6640625" style="103" customWidth="1"/>
    <col min="10286" max="10286" width="12.83203125" style="103" customWidth="1"/>
    <col min="10287" max="10287" width="11.58203125" style="103" customWidth="1"/>
    <col min="10288" max="10496" width="8.33203125" style="103"/>
    <col min="10497" max="10497" width="6.75" style="103" customWidth="1"/>
    <col min="10498" max="10498" width="11.33203125" style="103" bestFit="1" customWidth="1"/>
    <col min="10499" max="10499" width="13.25" style="103" customWidth="1"/>
    <col min="10500" max="10500" width="12.5" style="103" bestFit="1" customWidth="1"/>
    <col min="10501" max="10501" width="14.58203125" style="103" customWidth="1"/>
    <col min="10502" max="10502" width="22.5" style="103" bestFit="1" customWidth="1"/>
    <col min="10503" max="10503" width="10.58203125" style="103" bestFit="1" customWidth="1"/>
    <col min="10504" max="10504" width="11.58203125" style="103" bestFit="1" customWidth="1"/>
    <col min="10505" max="10505" width="15.6640625" style="103" bestFit="1" customWidth="1"/>
    <col min="10506" max="10506" width="12.9140625" style="103" bestFit="1" customWidth="1"/>
    <col min="10507" max="10507" width="8.75" style="103" bestFit="1" customWidth="1"/>
    <col min="10508" max="10508" width="12.5" style="103" customWidth="1"/>
    <col min="10509" max="10509" width="11.9140625" style="103" customWidth="1"/>
    <col min="10510" max="10510" width="12.83203125" style="103" customWidth="1"/>
    <col min="10511" max="10511" width="11" style="103" bestFit="1" customWidth="1"/>
    <col min="10512" max="10512" width="11.4140625" style="103" bestFit="1" customWidth="1"/>
    <col min="10513" max="10513" width="16" style="103" bestFit="1" customWidth="1"/>
    <col min="10514" max="10514" width="6.9140625" style="103" bestFit="1" customWidth="1"/>
    <col min="10515" max="10515" width="10.4140625" style="103" bestFit="1" customWidth="1"/>
    <col min="10516" max="10516" width="8.58203125" style="103" bestFit="1" customWidth="1"/>
    <col min="10517" max="10517" width="12.83203125" style="103" bestFit="1" customWidth="1"/>
    <col min="10518" max="10524" width="11.83203125" style="103" customWidth="1"/>
    <col min="10525" max="10525" width="10.08203125" style="103" customWidth="1"/>
    <col min="10526" max="10526" width="9.6640625" style="103" customWidth="1"/>
    <col min="10527" max="10527" width="10.08203125" style="103" bestFit="1" customWidth="1"/>
    <col min="10528" max="10528" width="10.1640625" style="103" customWidth="1"/>
    <col min="10529" max="10529" width="12.75" style="103" customWidth="1"/>
    <col min="10530" max="10530" width="10.4140625" style="103" customWidth="1"/>
    <col min="10531" max="10531" width="8.33203125" style="103" bestFit="1"/>
    <col min="10532" max="10532" width="36.6640625" style="103" bestFit="1" customWidth="1"/>
    <col min="10533" max="10533" width="16.33203125" style="103" customWidth="1"/>
    <col min="10534" max="10534" width="15.1640625" style="103" bestFit="1" customWidth="1"/>
    <col min="10535" max="10535" width="15.08203125" style="103" customWidth="1"/>
    <col min="10536" max="10536" width="16.1640625" style="103" customWidth="1"/>
    <col min="10537" max="10537" width="15.08203125" style="103" customWidth="1"/>
    <col min="10538" max="10538" width="15.5" style="103" customWidth="1"/>
    <col min="10539" max="10539" width="14.08203125" style="103" customWidth="1"/>
    <col min="10540" max="10540" width="12.9140625" style="103" customWidth="1"/>
    <col min="10541" max="10541" width="14.6640625" style="103" customWidth="1"/>
    <col min="10542" max="10542" width="12.83203125" style="103" customWidth="1"/>
    <col min="10543" max="10543" width="11.58203125" style="103" customWidth="1"/>
    <col min="10544" max="10752" width="8.33203125" style="103"/>
    <col min="10753" max="10753" width="6.75" style="103" customWidth="1"/>
    <col min="10754" max="10754" width="11.33203125" style="103" bestFit="1" customWidth="1"/>
    <col min="10755" max="10755" width="13.25" style="103" customWidth="1"/>
    <col min="10756" max="10756" width="12.5" style="103" bestFit="1" customWidth="1"/>
    <col min="10757" max="10757" width="14.58203125" style="103" customWidth="1"/>
    <col min="10758" max="10758" width="22.5" style="103" bestFit="1" customWidth="1"/>
    <col min="10759" max="10759" width="10.58203125" style="103" bestFit="1" customWidth="1"/>
    <col min="10760" max="10760" width="11.58203125" style="103" bestFit="1" customWidth="1"/>
    <col min="10761" max="10761" width="15.6640625" style="103" bestFit="1" customWidth="1"/>
    <col min="10762" max="10762" width="12.9140625" style="103" bestFit="1" customWidth="1"/>
    <col min="10763" max="10763" width="8.75" style="103" bestFit="1" customWidth="1"/>
    <col min="10764" max="10764" width="12.5" style="103" customWidth="1"/>
    <col min="10765" max="10765" width="11.9140625" style="103" customWidth="1"/>
    <col min="10766" max="10766" width="12.83203125" style="103" customWidth="1"/>
    <col min="10767" max="10767" width="11" style="103" bestFit="1" customWidth="1"/>
    <col min="10768" max="10768" width="11.4140625" style="103" bestFit="1" customWidth="1"/>
    <col min="10769" max="10769" width="16" style="103" bestFit="1" customWidth="1"/>
    <col min="10770" max="10770" width="6.9140625" style="103" bestFit="1" customWidth="1"/>
    <col min="10771" max="10771" width="10.4140625" style="103" bestFit="1" customWidth="1"/>
    <col min="10772" max="10772" width="8.58203125" style="103" bestFit="1" customWidth="1"/>
    <col min="10773" max="10773" width="12.83203125" style="103" bestFit="1" customWidth="1"/>
    <col min="10774" max="10780" width="11.83203125" style="103" customWidth="1"/>
    <col min="10781" max="10781" width="10.08203125" style="103" customWidth="1"/>
    <col min="10782" max="10782" width="9.6640625" style="103" customWidth="1"/>
    <col min="10783" max="10783" width="10.08203125" style="103" bestFit="1" customWidth="1"/>
    <col min="10784" max="10784" width="10.1640625" style="103" customWidth="1"/>
    <col min="10785" max="10785" width="12.75" style="103" customWidth="1"/>
    <col min="10786" max="10786" width="10.4140625" style="103" customWidth="1"/>
    <col min="10787" max="10787" width="8.33203125" style="103" bestFit="1"/>
    <col min="10788" max="10788" width="36.6640625" style="103" bestFit="1" customWidth="1"/>
    <col min="10789" max="10789" width="16.33203125" style="103" customWidth="1"/>
    <col min="10790" max="10790" width="15.1640625" style="103" bestFit="1" customWidth="1"/>
    <col min="10791" max="10791" width="15.08203125" style="103" customWidth="1"/>
    <col min="10792" max="10792" width="16.1640625" style="103" customWidth="1"/>
    <col min="10793" max="10793" width="15.08203125" style="103" customWidth="1"/>
    <col min="10794" max="10794" width="15.5" style="103" customWidth="1"/>
    <col min="10795" max="10795" width="14.08203125" style="103" customWidth="1"/>
    <col min="10796" max="10796" width="12.9140625" style="103" customWidth="1"/>
    <col min="10797" max="10797" width="14.6640625" style="103" customWidth="1"/>
    <col min="10798" max="10798" width="12.83203125" style="103" customWidth="1"/>
    <col min="10799" max="10799" width="11.58203125" style="103" customWidth="1"/>
    <col min="10800" max="11008" width="8.33203125" style="103"/>
    <col min="11009" max="11009" width="6.75" style="103" customWidth="1"/>
    <col min="11010" max="11010" width="11.33203125" style="103" bestFit="1" customWidth="1"/>
    <col min="11011" max="11011" width="13.25" style="103" customWidth="1"/>
    <col min="11012" max="11012" width="12.5" style="103" bestFit="1" customWidth="1"/>
    <col min="11013" max="11013" width="14.58203125" style="103" customWidth="1"/>
    <col min="11014" max="11014" width="22.5" style="103" bestFit="1" customWidth="1"/>
    <col min="11015" max="11015" width="10.58203125" style="103" bestFit="1" customWidth="1"/>
    <col min="11016" max="11016" width="11.58203125" style="103" bestFit="1" customWidth="1"/>
    <col min="11017" max="11017" width="15.6640625" style="103" bestFit="1" customWidth="1"/>
    <col min="11018" max="11018" width="12.9140625" style="103" bestFit="1" customWidth="1"/>
    <col min="11019" max="11019" width="8.75" style="103" bestFit="1" customWidth="1"/>
    <col min="11020" max="11020" width="12.5" style="103" customWidth="1"/>
    <col min="11021" max="11021" width="11.9140625" style="103" customWidth="1"/>
    <col min="11022" max="11022" width="12.83203125" style="103" customWidth="1"/>
    <col min="11023" max="11023" width="11" style="103" bestFit="1" customWidth="1"/>
    <col min="11024" max="11024" width="11.4140625" style="103" bestFit="1" customWidth="1"/>
    <col min="11025" max="11025" width="16" style="103" bestFit="1" customWidth="1"/>
    <col min="11026" max="11026" width="6.9140625" style="103" bestFit="1" customWidth="1"/>
    <col min="11027" max="11027" width="10.4140625" style="103" bestFit="1" customWidth="1"/>
    <col min="11028" max="11028" width="8.58203125" style="103" bestFit="1" customWidth="1"/>
    <col min="11029" max="11029" width="12.83203125" style="103" bestFit="1" customWidth="1"/>
    <col min="11030" max="11036" width="11.83203125" style="103" customWidth="1"/>
    <col min="11037" max="11037" width="10.08203125" style="103" customWidth="1"/>
    <col min="11038" max="11038" width="9.6640625" style="103" customWidth="1"/>
    <col min="11039" max="11039" width="10.08203125" style="103" bestFit="1" customWidth="1"/>
    <col min="11040" max="11040" width="10.1640625" style="103" customWidth="1"/>
    <col min="11041" max="11041" width="12.75" style="103" customWidth="1"/>
    <col min="11042" max="11042" width="10.4140625" style="103" customWidth="1"/>
    <col min="11043" max="11043" width="8.33203125" style="103" bestFit="1"/>
    <col min="11044" max="11044" width="36.6640625" style="103" bestFit="1" customWidth="1"/>
    <col min="11045" max="11045" width="16.33203125" style="103" customWidth="1"/>
    <col min="11046" max="11046" width="15.1640625" style="103" bestFit="1" customWidth="1"/>
    <col min="11047" max="11047" width="15.08203125" style="103" customWidth="1"/>
    <col min="11048" max="11048" width="16.1640625" style="103" customWidth="1"/>
    <col min="11049" max="11049" width="15.08203125" style="103" customWidth="1"/>
    <col min="11050" max="11050" width="15.5" style="103" customWidth="1"/>
    <col min="11051" max="11051" width="14.08203125" style="103" customWidth="1"/>
    <col min="11052" max="11052" width="12.9140625" style="103" customWidth="1"/>
    <col min="11053" max="11053" width="14.6640625" style="103" customWidth="1"/>
    <col min="11054" max="11054" width="12.83203125" style="103" customWidth="1"/>
    <col min="11055" max="11055" width="11.58203125" style="103" customWidth="1"/>
    <col min="11056" max="11264" width="8.33203125" style="103"/>
    <col min="11265" max="11265" width="6.75" style="103" customWidth="1"/>
    <col min="11266" max="11266" width="11.33203125" style="103" bestFit="1" customWidth="1"/>
    <col min="11267" max="11267" width="13.25" style="103" customWidth="1"/>
    <col min="11268" max="11268" width="12.5" style="103" bestFit="1" customWidth="1"/>
    <col min="11269" max="11269" width="14.58203125" style="103" customWidth="1"/>
    <col min="11270" max="11270" width="22.5" style="103" bestFit="1" customWidth="1"/>
    <col min="11271" max="11271" width="10.58203125" style="103" bestFit="1" customWidth="1"/>
    <col min="11272" max="11272" width="11.58203125" style="103" bestFit="1" customWidth="1"/>
    <col min="11273" max="11273" width="15.6640625" style="103" bestFit="1" customWidth="1"/>
    <col min="11274" max="11274" width="12.9140625" style="103" bestFit="1" customWidth="1"/>
    <col min="11275" max="11275" width="8.75" style="103" bestFit="1" customWidth="1"/>
    <col min="11276" max="11276" width="12.5" style="103" customWidth="1"/>
    <col min="11277" max="11277" width="11.9140625" style="103" customWidth="1"/>
    <col min="11278" max="11278" width="12.83203125" style="103" customWidth="1"/>
    <col min="11279" max="11279" width="11" style="103" bestFit="1" customWidth="1"/>
    <col min="11280" max="11280" width="11.4140625" style="103" bestFit="1" customWidth="1"/>
    <col min="11281" max="11281" width="16" style="103" bestFit="1" customWidth="1"/>
    <col min="11282" max="11282" width="6.9140625" style="103" bestFit="1" customWidth="1"/>
    <col min="11283" max="11283" width="10.4140625" style="103" bestFit="1" customWidth="1"/>
    <col min="11284" max="11284" width="8.58203125" style="103" bestFit="1" customWidth="1"/>
    <col min="11285" max="11285" width="12.83203125" style="103" bestFit="1" customWidth="1"/>
    <col min="11286" max="11292" width="11.83203125" style="103" customWidth="1"/>
    <col min="11293" max="11293" width="10.08203125" style="103" customWidth="1"/>
    <col min="11294" max="11294" width="9.6640625" style="103" customWidth="1"/>
    <col min="11295" max="11295" width="10.08203125" style="103" bestFit="1" customWidth="1"/>
    <col min="11296" max="11296" width="10.1640625" style="103" customWidth="1"/>
    <col min="11297" max="11297" width="12.75" style="103" customWidth="1"/>
    <col min="11298" max="11298" width="10.4140625" style="103" customWidth="1"/>
    <col min="11299" max="11299" width="8.33203125" style="103" bestFit="1"/>
    <col min="11300" max="11300" width="36.6640625" style="103" bestFit="1" customWidth="1"/>
    <col min="11301" max="11301" width="16.33203125" style="103" customWidth="1"/>
    <col min="11302" max="11302" width="15.1640625" style="103" bestFit="1" customWidth="1"/>
    <col min="11303" max="11303" width="15.08203125" style="103" customWidth="1"/>
    <col min="11304" max="11304" width="16.1640625" style="103" customWidth="1"/>
    <col min="11305" max="11305" width="15.08203125" style="103" customWidth="1"/>
    <col min="11306" max="11306" width="15.5" style="103" customWidth="1"/>
    <col min="11307" max="11307" width="14.08203125" style="103" customWidth="1"/>
    <col min="11308" max="11308" width="12.9140625" style="103" customWidth="1"/>
    <col min="11309" max="11309" width="14.6640625" style="103" customWidth="1"/>
    <col min="11310" max="11310" width="12.83203125" style="103" customWidth="1"/>
    <col min="11311" max="11311" width="11.58203125" style="103" customWidth="1"/>
    <col min="11312" max="11520" width="8.33203125" style="103"/>
    <col min="11521" max="11521" width="6.75" style="103" customWidth="1"/>
    <col min="11522" max="11522" width="11.33203125" style="103" bestFit="1" customWidth="1"/>
    <col min="11523" max="11523" width="13.25" style="103" customWidth="1"/>
    <col min="11524" max="11524" width="12.5" style="103" bestFit="1" customWidth="1"/>
    <col min="11525" max="11525" width="14.58203125" style="103" customWidth="1"/>
    <col min="11526" max="11526" width="22.5" style="103" bestFit="1" customWidth="1"/>
    <col min="11527" max="11527" width="10.58203125" style="103" bestFit="1" customWidth="1"/>
    <col min="11528" max="11528" width="11.58203125" style="103" bestFit="1" customWidth="1"/>
    <col min="11529" max="11529" width="15.6640625" style="103" bestFit="1" customWidth="1"/>
    <col min="11530" max="11530" width="12.9140625" style="103" bestFit="1" customWidth="1"/>
    <col min="11531" max="11531" width="8.75" style="103" bestFit="1" customWidth="1"/>
    <col min="11532" max="11532" width="12.5" style="103" customWidth="1"/>
    <col min="11533" max="11533" width="11.9140625" style="103" customWidth="1"/>
    <col min="11534" max="11534" width="12.83203125" style="103" customWidth="1"/>
    <col min="11535" max="11535" width="11" style="103" bestFit="1" customWidth="1"/>
    <col min="11536" max="11536" width="11.4140625" style="103" bestFit="1" customWidth="1"/>
    <col min="11537" max="11537" width="16" style="103" bestFit="1" customWidth="1"/>
    <col min="11538" max="11538" width="6.9140625" style="103" bestFit="1" customWidth="1"/>
    <col min="11539" max="11539" width="10.4140625" style="103" bestFit="1" customWidth="1"/>
    <col min="11540" max="11540" width="8.58203125" style="103" bestFit="1" customWidth="1"/>
    <col min="11541" max="11541" width="12.83203125" style="103" bestFit="1" customWidth="1"/>
    <col min="11542" max="11548" width="11.83203125" style="103" customWidth="1"/>
    <col min="11549" max="11549" width="10.08203125" style="103" customWidth="1"/>
    <col min="11550" max="11550" width="9.6640625" style="103" customWidth="1"/>
    <col min="11551" max="11551" width="10.08203125" style="103" bestFit="1" customWidth="1"/>
    <col min="11552" max="11552" width="10.1640625" style="103" customWidth="1"/>
    <col min="11553" max="11553" width="12.75" style="103" customWidth="1"/>
    <col min="11554" max="11554" width="10.4140625" style="103" customWidth="1"/>
    <col min="11555" max="11555" width="8.33203125" style="103" bestFit="1"/>
    <col min="11556" max="11556" width="36.6640625" style="103" bestFit="1" customWidth="1"/>
    <col min="11557" max="11557" width="16.33203125" style="103" customWidth="1"/>
    <col min="11558" max="11558" width="15.1640625" style="103" bestFit="1" customWidth="1"/>
    <col min="11559" max="11559" width="15.08203125" style="103" customWidth="1"/>
    <col min="11560" max="11560" width="16.1640625" style="103" customWidth="1"/>
    <col min="11561" max="11561" width="15.08203125" style="103" customWidth="1"/>
    <col min="11562" max="11562" width="15.5" style="103" customWidth="1"/>
    <col min="11563" max="11563" width="14.08203125" style="103" customWidth="1"/>
    <col min="11564" max="11564" width="12.9140625" style="103" customWidth="1"/>
    <col min="11565" max="11565" width="14.6640625" style="103" customWidth="1"/>
    <col min="11566" max="11566" width="12.83203125" style="103" customWidth="1"/>
    <col min="11567" max="11567" width="11.58203125" style="103" customWidth="1"/>
    <col min="11568" max="11776" width="8.33203125" style="103"/>
    <col min="11777" max="11777" width="6.75" style="103" customWidth="1"/>
    <col min="11778" max="11778" width="11.33203125" style="103" bestFit="1" customWidth="1"/>
    <col min="11779" max="11779" width="13.25" style="103" customWidth="1"/>
    <col min="11780" max="11780" width="12.5" style="103" bestFit="1" customWidth="1"/>
    <col min="11781" max="11781" width="14.58203125" style="103" customWidth="1"/>
    <col min="11782" max="11782" width="22.5" style="103" bestFit="1" customWidth="1"/>
    <col min="11783" max="11783" width="10.58203125" style="103" bestFit="1" customWidth="1"/>
    <col min="11784" max="11784" width="11.58203125" style="103" bestFit="1" customWidth="1"/>
    <col min="11785" max="11785" width="15.6640625" style="103" bestFit="1" customWidth="1"/>
    <col min="11786" max="11786" width="12.9140625" style="103" bestFit="1" customWidth="1"/>
    <col min="11787" max="11787" width="8.75" style="103" bestFit="1" customWidth="1"/>
    <col min="11788" max="11788" width="12.5" style="103" customWidth="1"/>
    <col min="11789" max="11789" width="11.9140625" style="103" customWidth="1"/>
    <col min="11790" max="11790" width="12.83203125" style="103" customWidth="1"/>
    <col min="11791" max="11791" width="11" style="103" bestFit="1" customWidth="1"/>
    <col min="11792" max="11792" width="11.4140625" style="103" bestFit="1" customWidth="1"/>
    <col min="11793" max="11793" width="16" style="103" bestFit="1" customWidth="1"/>
    <col min="11794" max="11794" width="6.9140625" style="103" bestFit="1" customWidth="1"/>
    <col min="11795" max="11795" width="10.4140625" style="103" bestFit="1" customWidth="1"/>
    <col min="11796" max="11796" width="8.58203125" style="103" bestFit="1" customWidth="1"/>
    <col min="11797" max="11797" width="12.83203125" style="103" bestFit="1" customWidth="1"/>
    <col min="11798" max="11804" width="11.83203125" style="103" customWidth="1"/>
    <col min="11805" max="11805" width="10.08203125" style="103" customWidth="1"/>
    <col min="11806" max="11806" width="9.6640625" style="103" customWidth="1"/>
    <col min="11807" max="11807" width="10.08203125" style="103" bestFit="1" customWidth="1"/>
    <col min="11808" max="11808" width="10.1640625" style="103" customWidth="1"/>
    <col min="11809" max="11809" width="12.75" style="103" customWidth="1"/>
    <col min="11810" max="11810" width="10.4140625" style="103" customWidth="1"/>
    <col min="11811" max="11811" width="8.33203125" style="103" bestFit="1"/>
    <col min="11812" max="11812" width="36.6640625" style="103" bestFit="1" customWidth="1"/>
    <col min="11813" max="11813" width="16.33203125" style="103" customWidth="1"/>
    <col min="11814" max="11814" width="15.1640625" style="103" bestFit="1" customWidth="1"/>
    <col min="11815" max="11815" width="15.08203125" style="103" customWidth="1"/>
    <col min="11816" max="11816" width="16.1640625" style="103" customWidth="1"/>
    <col min="11817" max="11817" width="15.08203125" style="103" customWidth="1"/>
    <col min="11818" max="11818" width="15.5" style="103" customWidth="1"/>
    <col min="11819" max="11819" width="14.08203125" style="103" customWidth="1"/>
    <col min="11820" max="11820" width="12.9140625" style="103" customWidth="1"/>
    <col min="11821" max="11821" width="14.6640625" style="103" customWidth="1"/>
    <col min="11822" max="11822" width="12.83203125" style="103" customWidth="1"/>
    <col min="11823" max="11823" width="11.58203125" style="103" customWidth="1"/>
    <col min="11824" max="12032" width="8.33203125" style="103"/>
    <col min="12033" max="12033" width="6.75" style="103" customWidth="1"/>
    <col min="12034" max="12034" width="11.33203125" style="103" bestFit="1" customWidth="1"/>
    <col min="12035" max="12035" width="13.25" style="103" customWidth="1"/>
    <col min="12036" max="12036" width="12.5" style="103" bestFit="1" customWidth="1"/>
    <col min="12037" max="12037" width="14.58203125" style="103" customWidth="1"/>
    <col min="12038" max="12038" width="22.5" style="103" bestFit="1" customWidth="1"/>
    <col min="12039" max="12039" width="10.58203125" style="103" bestFit="1" customWidth="1"/>
    <col min="12040" max="12040" width="11.58203125" style="103" bestFit="1" customWidth="1"/>
    <col min="12041" max="12041" width="15.6640625" style="103" bestFit="1" customWidth="1"/>
    <col min="12042" max="12042" width="12.9140625" style="103" bestFit="1" customWidth="1"/>
    <col min="12043" max="12043" width="8.75" style="103" bestFit="1" customWidth="1"/>
    <col min="12044" max="12044" width="12.5" style="103" customWidth="1"/>
    <col min="12045" max="12045" width="11.9140625" style="103" customWidth="1"/>
    <col min="12046" max="12046" width="12.83203125" style="103" customWidth="1"/>
    <col min="12047" max="12047" width="11" style="103" bestFit="1" customWidth="1"/>
    <col min="12048" max="12048" width="11.4140625" style="103" bestFit="1" customWidth="1"/>
    <col min="12049" max="12049" width="16" style="103" bestFit="1" customWidth="1"/>
    <col min="12050" max="12050" width="6.9140625" style="103" bestFit="1" customWidth="1"/>
    <col min="12051" max="12051" width="10.4140625" style="103" bestFit="1" customWidth="1"/>
    <col min="12052" max="12052" width="8.58203125" style="103" bestFit="1" customWidth="1"/>
    <col min="12053" max="12053" width="12.83203125" style="103" bestFit="1" customWidth="1"/>
    <col min="12054" max="12060" width="11.83203125" style="103" customWidth="1"/>
    <col min="12061" max="12061" width="10.08203125" style="103" customWidth="1"/>
    <col min="12062" max="12062" width="9.6640625" style="103" customWidth="1"/>
    <col min="12063" max="12063" width="10.08203125" style="103" bestFit="1" customWidth="1"/>
    <col min="12064" max="12064" width="10.1640625" style="103" customWidth="1"/>
    <col min="12065" max="12065" width="12.75" style="103" customWidth="1"/>
    <col min="12066" max="12066" width="10.4140625" style="103" customWidth="1"/>
    <col min="12067" max="12067" width="8.33203125" style="103" bestFit="1"/>
    <col min="12068" max="12068" width="36.6640625" style="103" bestFit="1" customWidth="1"/>
    <col min="12069" max="12069" width="16.33203125" style="103" customWidth="1"/>
    <col min="12070" max="12070" width="15.1640625" style="103" bestFit="1" customWidth="1"/>
    <col min="12071" max="12071" width="15.08203125" style="103" customWidth="1"/>
    <col min="12072" max="12072" width="16.1640625" style="103" customWidth="1"/>
    <col min="12073" max="12073" width="15.08203125" style="103" customWidth="1"/>
    <col min="12074" max="12074" width="15.5" style="103" customWidth="1"/>
    <col min="12075" max="12075" width="14.08203125" style="103" customWidth="1"/>
    <col min="12076" max="12076" width="12.9140625" style="103" customWidth="1"/>
    <col min="12077" max="12077" width="14.6640625" style="103" customWidth="1"/>
    <col min="12078" max="12078" width="12.83203125" style="103" customWidth="1"/>
    <col min="12079" max="12079" width="11.58203125" style="103" customWidth="1"/>
    <col min="12080" max="12288" width="8.33203125" style="103"/>
    <col min="12289" max="12289" width="6.75" style="103" customWidth="1"/>
    <col min="12290" max="12290" width="11.33203125" style="103" bestFit="1" customWidth="1"/>
    <col min="12291" max="12291" width="13.25" style="103" customWidth="1"/>
    <col min="12292" max="12292" width="12.5" style="103" bestFit="1" customWidth="1"/>
    <col min="12293" max="12293" width="14.58203125" style="103" customWidth="1"/>
    <col min="12294" max="12294" width="22.5" style="103" bestFit="1" customWidth="1"/>
    <col min="12295" max="12295" width="10.58203125" style="103" bestFit="1" customWidth="1"/>
    <col min="12296" max="12296" width="11.58203125" style="103" bestFit="1" customWidth="1"/>
    <col min="12297" max="12297" width="15.6640625" style="103" bestFit="1" customWidth="1"/>
    <col min="12298" max="12298" width="12.9140625" style="103" bestFit="1" customWidth="1"/>
    <col min="12299" max="12299" width="8.75" style="103" bestFit="1" customWidth="1"/>
    <col min="12300" max="12300" width="12.5" style="103" customWidth="1"/>
    <col min="12301" max="12301" width="11.9140625" style="103" customWidth="1"/>
    <col min="12302" max="12302" width="12.83203125" style="103" customWidth="1"/>
    <col min="12303" max="12303" width="11" style="103" bestFit="1" customWidth="1"/>
    <col min="12304" max="12304" width="11.4140625" style="103" bestFit="1" customWidth="1"/>
    <col min="12305" max="12305" width="16" style="103" bestFit="1" customWidth="1"/>
    <col min="12306" max="12306" width="6.9140625" style="103" bestFit="1" customWidth="1"/>
    <col min="12307" max="12307" width="10.4140625" style="103" bestFit="1" customWidth="1"/>
    <col min="12308" max="12308" width="8.58203125" style="103" bestFit="1" customWidth="1"/>
    <col min="12309" max="12309" width="12.83203125" style="103" bestFit="1" customWidth="1"/>
    <col min="12310" max="12316" width="11.83203125" style="103" customWidth="1"/>
    <col min="12317" max="12317" width="10.08203125" style="103" customWidth="1"/>
    <col min="12318" max="12318" width="9.6640625" style="103" customWidth="1"/>
    <col min="12319" max="12319" width="10.08203125" style="103" bestFit="1" customWidth="1"/>
    <col min="12320" max="12320" width="10.1640625" style="103" customWidth="1"/>
    <col min="12321" max="12321" width="12.75" style="103" customWidth="1"/>
    <col min="12322" max="12322" width="10.4140625" style="103" customWidth="1"/>
    <col min="12323" max="12323" width="8.33203125" style="103" bestFit="1"/>
    <col min="12324" max="12324" width="36.6640625" style="103" bestFit="1" customWidth="1"/>
    <col min="12325" max="12325" width="16.33203125" style="103" customWidth="1"/>
    <col min="12326" max="12326" width="15.1640625" style="103" bestFit="1" customWidth="1"/>
    <col min="12327" max="12327" width="15.08203125" style="103" customWidth="1"/>
    <col min="12328" max="12328" width="16.1640625" style="103" customWidth="1"/>
    <col min="12329" max="12329" width="15.08203125" style="103" customWidth="1"/>
    <col min="12330" max="12330" width="15.5" style="103" customWidth="1"/>
    <col min="12331" max="12331" width="14.08203125" style="103" customWidth="1"/>
    <col min="12332" max="12332" width="12.9140625" style="103" customWidth="1"/>
    <col min="12333" max="12333" width="14.6640625" style="103" customWidth="1"/>
    <col min="12334" max="12334" width="12.83203125" style="103" customWidth="1"/>
    <col min="12335" max="12335" width="11.58203125" style="103" customWidth="1"/>
    <col min="12336" max="12544" width="8.33203125" style="103"/>
    <col min="12545" max="12545" width="6.75" style="103" customWidth="1"/>
    <col min="12546" max="12546" width="11.33203125" style="103" bestFit="1" customWidth="1"/>
    <col min="12547" max="12547" width="13.25" style="103" customWidth="1"/>
    <col min="12548" max="12548" width="12.5" style="103" bestFit="1" customWidth="1"/>
    <col min="12549" max="12549" width="14.58203125" style="103" customWidth="1"/>
    <col min="12550" max="12550" width="22.5" style="103" bestFit="1" customWidth="1"/>
    <col min="12551" max="12551" width="10.58203125" style="103" bestFit="1" customWidth="1"/>
    <col min="12552" max="12552" width="11.58203125" style="103" bestFit="1" customWidth="1"/>
    <col min="12553" max="12553" width="15.6640625" style="103" bestFit="1" customWidth="1"/>
    <col min="12554" max="12554" width="12.9140625" style="103" bestFit="1" customWidth="1"/>
    <col min="12555" max="12555" width="8.75" style="103" bestFit="1" customWidth="1"/>
    <col min="12556" max="12556" width="12.5" style="103" customWidth="1"/>
    <col min="12557" max="12557" width="11.9140625" style="103" customWidth="1"/>
    <col min="12558" max="12558" width="12.83203125" style="103" customWidth="1"/>
    <col min="12559" max="12559" width="11" style="103" bestFit="1" customWidth="1"/>
    <col min="12560" max="12560" width="11.4140625" style="103" bestFit="1" customWidth="1"/>
    <col min="12561" max="12561" width="16" style="103" bestFit="1" customWidth="1"/>
    <col min="12562" max="12562" width="6.9140625" style="103" bestFit="1" customWidth="1"/>
    <col min="12563" max="12563" width="10.4140625" style="103" bestFit="1" customWidth="1"/>
    <col min="12564" max="12564" width="8.58203125" style="103" bestFit="1" customWidth="1"/>
    <col min="12565" max="12565" width="12.83203125" style="103" bestFit="1" customWidth="1"/>
    <col min="12566" max="12572" width="11.83203125" style="103" customWidth="1"/>
    <col min="12573" max="12573" width="10.08203125" style="103" customWidth="1"/>
    <col min="12574" max="12574" width="9.6640625" style="103" customWidth="1"/>
    <col min="12575" max="12575" width="10.08203125" style="103" bestFit="1" customWidth="1"/>
    <col min="12576" max="12576" width="10.1640625" style="103" customWidth="1"/>
    <col min="12577" max="12577" width="12.75" style="103" customWidth="1"/>
    <col min="12578" max="12578" width="10.4140625" style="103" customWidth="1"/>
    <col min="12579" max="12579" width="8.33203125" style="103" bestFit="1"/>
    <col min="12580" max="12580" width="36.6640625" style="103" bestFit="1" customWidth="1"/>
    <col min="12581" max="12581" width="16.33203125" style="103" customWidth="1"/>
    <col min="12582" max="12582" width="15.1640625" style="103" bestFit="1" customWidth="1"/>
    <col min="12583" max="12583" width="15.08203125" style="103" customWidth="1"/>
    <col min="12584" max="12584" width="16.1640625" style="103" customWidth="1"/>
    <col min="12585" max="12585" width="15.08203125" style="103" customWidth="1"/>
    <col min="12586" max="12586" width="15.5" style="103" customWidth="1"/>
    <col min="12587" max="12587" width="14.08203125" style="103" customWidth="1"/>
    <col min="12588" max="12588" width="12.9140625" style="103" customWidth="1"/>
    <col min="12589" max="12589" width="14.6640625" style="103" customWidth="1"/>
    <col min="12590" max="12590" width="12.83203125" style="103" customWidth="1"/>
    <col min="12591" max="12591" width="11.58203125" style="103" customWidth="1"/>
    <col min="12592" max="12800" width="8.33203125" style="103"/>
    <col min="12801" max="12801" width="6.75" style="103" customWidth="1"/>
    <col min="12802" max="12802" width="11.33203125" style="103" bestFit="1" customWidth="1"/>
    <col min="12803" max="12803" width="13.25" style="103" customWidth="1"/>
    <col min="12804" max="12804" width="12.5" style="103" bestFit="1" customWidth="1"/>
    <col min="12805" max="12805" width="14.58203125" style="103" customWidth="1"/>
    <col min="12806" max="12806" width="22.5" style="103" bestFit="1" customWidth="1"/>
    <col min="12807" max="12807" width="10.58203125" style="103" bestFit="1" customWidth="1"/>
    <col min="12808" max="12808" width="11.58203125" style="103" bestFit="1" customWidth="1"/>
    <col min="12809" max="12809" width="15.6640625" style="103" bestFit="1" customWidth="1"/>
    <col min="12810" max="12810" width="12.9140625" style="103" bestFit="1" customWidth="1"/>
    <col min="12811" max="12811" width="8.75" style="103" bestFit="1" customWidth="1"/>
    <col min="12812" max="12812" width="12.5" style="103" customWidth="1"/>
    <col min="12813" max="12813" width="11.9140625" style="103" customWidth="1"/>
    <col min="12814" max="12814" width="12.83203125" style="103" customWidth="1"/>
    <col min="12815" max="12815" width="11" style="103" bestFit="1" customWidth="1"/>
    <col min="12816" max="12816" width="11.4140625" style="103" bestFit="1" customWidth="1"/>
    <col min="12817" max="12817" width="16" style="103" bestFit="1" customWidth="1"/>
    <col min="12818" max="12818" width="6.9140625" style="103" bestFit="1" customWidth="1"/>
    <col min="12819" max="12819" width="10.4140625" style="103" bestFit="1" customWidth="1"/>
    <col min="12820" max="12820" width="8.58203125" style="103" bestFit="1" customWidth="1"/>
    <col min="12821" max="12821" width="12.83203125" style="103" bestFit="1" customWidth="1"/>
    <col min="12822" max="12828" width="11.83203125" style="103" customWidth="1"/>
    <col min="12829" max="12829" width="10.08203125" style="103" customWidth="1"/>
    <col min="12830" max="12830" width="9.6640625" style="103" customWidth="1"/>
    <col min="12831" max="12831" width="10.08203125" style="103" bestFit="1" customWidth="1"/>
    <col min="12832" max="12832" width="10.1640625" style="103" customWidth="1"/>
    <col min="12833" max="12833" width="12.75" style="103" customWidth="1"/>
    <col min="12834" max="12834" width="10.4140625" style="103" customWidth="1"/>
    <col min="12835" max="12835" width="8.33203125" style="103" bestFit="1"/>
    <col min="12836" max="12836" width="36.6640625" style="103" bestFit="1" customWidth="1"/>
    <col min="12837" max="12837" width="16.33203125" style="103" customWidth="1"/>
    <col min="12838" max="12838" width="15.1640625" style="103" bestFit="1" customWidth="1"/>
    <col min="12839" max="12839" width="15.08203125" style="103" customWidth="1"/>
    <col min="12840" max="12840" width="16.1640625" style="103" customWidth="1"/>
    <col min="12841" max="12841" width="15.08203125" style="103" customWidth="1"/>
    <col min="12842" max="12842" width="15.5" style="103" customWidth="1"/>
    <col min="12843" max="12843" width="14.08203125" style="103" customWidth="1"/>
    <col min="12844" max="12844" width="12.9140625" style="103" customWidth="1"/>
    <col min="12845" max="12845" width="14.6640625" style="103" customWidth="1"/>
    <col min="12846" max="12846" width="12.83203125" style="103" customWidth="1"/>
    <col min="12847" max="12847" width="11.58203125" style="103" customWidth="1"/>
    <col min="12848" max="13056" width="8.33203125" style="103"/>
    <col min="13057" max="13057" width="6.75" style="103" customWidth="1"/>
    <col min="13058" max="13058" width="11.33203125" style="103" bestFit="1" customWidth="1"/>
    <col min="13059" max="13059" width="13.25" style="103" customWidth="1"/>
    <col min="13060" max="13060" width="12.5" style="103" bestFit="1" customWidth="1"/>
    <col min="13061" max="13061" width="14.58203125" style="103" customWidth="1"/>
    <col min="13062" max="13062" width="22.5" style="103" bestFit="1" customWidth="1"/>
    <col min="13063" max="13063" width="10.58203125" style="103" bestFit="1" customWidth="1"/>
    <col min="13064" max="13064" width="11.58203125" style="103" bestFit="1" customWidth="1"/>
    <col min="13065" max="13065" width="15.6640625" style="103" bestFit="1" customWidth="1"/>
    <col min="13066" max="13066" width="12.9140625" style="103" bestFit="1" customWidth="1"/>
    <col min="13067" max="13067" width="8.75" style="103" bestFit="1" customWidth="1"/>
    <col min="13068" max="13068" width="12.5" style="103" customWidth="1"/>
    <col min="13069" max="13069" width="11.9140625" style="103" customWidth="1"/>
    <col min="13070" max="13070" width="12.83203125" style="103" customWidth="1"/>
    <col min="13071" max="13071" width="11" style="103" bestFit="1" customWidth="1"/>
    <col min="13072" max="13072" width="11.4140625" style="103" bestFit="1" customWidth="1"/>
    <col min="13073" max="13073" width="16" style="103" bestFit="1" customWidth="1"/>
    <col min="13074" max="13074" width="6.9140625" style="103" bestFit="1" customWidth="1"/>
    <col min="13075" max="13075" width="10.4140625" style="103" bestFit="1" customWidth="1"/>
    <col min="13076" max="13076" width="8.58203125" style="103" bestFit="1" customWidth="1"/>
    <col min="13077" max="13077" width="12.83203125" style="103" bestFit="1" customWidth="1"/>
    <col min="13078" max="13084" width="11.83203125" style="103" customWidth="1"/>
    <col min="13085" max="13085" width="10.08203125" style="103" customWidth="1"/>
    <col min="13086" max="13086" width="9.6640625" style="103" customWidth="1"/>
    <col min="13087" max="13087" width="10.08203125" style="103" bestFit="1" customWidth="1"/>
    <col min="13088" max="13088" width="10.1640625" style="103" customWidth="1"/>
    <col min="13089" max="13089" width="12.75" style="103" customWidth="1"/>
    <col min="13090" max="13090" width="10.4140625" style="103" customWidth="1"/>
    <col min="13091" max="13091" width="8.33203125" style="103" bestFit="1"/>
    <col min="13092" max="13092" width="36.6640625" style="103" bestFit="1" customWidth="1"/>
    <col min="13093" max="13093" width="16.33203125" style="103" customWidth="1"/>
    <col min="13094" max="13094" width="15.1640625" style="103" bestFit="1" customWidth="1"/>
    <col min="13095" max="13095" width="15.08203125" style="103" customWidth="1"/>
    <col min="13096" max="13096" width="16.1640625" style="103" customWidth="1"/>
    <col min="13097" max="13097" width="15.08203125" style="103" customWidth="1"/>
    <col min="13098" max="13098" width="15.5" style="103" customWidth="1"/>
    <col min="13099" max="13099" width="14.08203125" style="103" customWidth="1"/>
    <col min="13100" max="13100" width="12.9140625" style="103" customWidth="1"/>
    <col min="13101" max="13101" width="14.6640625" style="103" customWidth="1"/>
    <col min="13102" max="13102" width="12.83203125" style="103" customWidth="1"/>
    <col min="13103" max="13103" width="11.58203125" style="103" customWidth="1"/>
    <col min="13104" max="13312" width="8.33203125" style="103"/>
    <col min="13313" max="13313" width="6.75" style="103" customWidth="1"/>
    <col min="13314" max="13314" width="11.33203125" style="103" bestFit="1" customWidth="1"/>
    <col min="13315" max="13315" width="13.25" style="103" customWidth="1"/>
    <col min="13316" max="13316" width="12.5" style="103" bestFit="1" customWidth="1"/>
    <col min="13317" max="13317" width="14.58203125" style="103" customWidth="1"/>
    <col min="13318" max="13318" width="22.5" style="103" bestFit="1" customWidth="1"/>
    <col min="13319" max="13319" width="10.58203125" style="103" bestFit="1" customWidth="1"/>
    <col min="13320" max="13320" width="11.58203125" style="103" bestFit="1" customWidth="1"/>
    <col min="13321" max="13321" width="15.6640625" style="103" bestFit="1" customWidth="1"/>
    <col min="13322" max="13322" width="12.9140625" style="103" bestFit="1" customWidth="1"/>
    <col min="13323" max="13323" width="8.75" style="103" bestFit="1" customWidth="1"/>
    <col min="13324" max="13324" width="12.5" style="103" customWidth="1"/>
    <col min="13325" max="13325" width="11.9140625" style="103" customWidth="1"/>
    <col min="13326" max="13326" width="12.83203125" style="103" customWidth="1"/>
    <col min="13327" max="13327" width="11" style="103" bestFit="1" customWidth="1"/>
    <col min="13328" max="13328" width="11.4140625" style="103" bestFit="1" customWidth="1"/>
    <col min="13329" max="13329" width="16" style="103" bestFit="1" customWidth="1"/>
    <col min="13330" max="13330" width="6.9140625" style="103" bestFit="1" customWidth="1"/>
    <col min="13331" max="13331" width="10.4140625" style="103" bestFit="1" customWidth="1"/>
    <col min="13332" max="13332" width="8.58203125" style="103" bestFit="1" customWidth="1"/>
    <col min="13333" max="13333" width="12.83203125" style="103" bestFit="1" customWidth="1"/>
    <col min="13334" max="13340" width="11.83203125" style="103" customWidth="1"/>
    <col min="13341" max="13341" width="10.08203125" style="103" customWidth="1"/>
    <col min="13342" max="13342" width="9.6640625" style="103" customWidth="1"/>
    <col min="13343" max="13343" width="10.08203125" style="103" bestFit="1" customWidth="1"/>
    <col min="13344" max="13344" width="10.1640625" style="103" customWidth="1"/>
    <col min="13345" max="13345" width="12.75" style="103" customWidth="1"/>
    <col min="13346" max="13346" width="10.4140625" style="103" customWidth="1"/>
    <col min="13347" max="13347" width="8.33203125" style="103" bestFit="1"/>
    <col min="13348" max="13348" width="36.6640625" style="103" bestFit="1" customWidth="1"/>
    <col min="13349" max="13349" width="16.33203125" style="103" customWidth="1"/>
    <col min="13350" max="13350" width="15.1640625" style="103" bestFit="1" customWidth="1"/>
    <col min="13351" max="13351" width="15.08203125" style="103" customWidth="1"/>
    <col min="13352" max="13352" width="16.1640625" style="103" customWidth="1"/>
    <col min="13353" max="13353" width="15.08203125" style="103" customWidth="1"/>
    <col min="13354" max="13354" width="15.5" style="103" customWidth="1"/>
    <col min="13355" max="13355" width="14.08203125" style="103" customWidth="1"/>
    <col min="13356" max="13356" width="12.9140625" style="103" customWidth="1"/>
    <col min="13357" max="13357" width="14.6640625" style="103" customWidth="1"/>
    <col min="13358" max="13358" width="12.83203125" style="103" customWidth="1"/>
    <col min="13359" max="13359" width="11.58203125" style="103" customWidth="1"/>
    <col min="13360" max="13568" width="8.33203125" style="103"/>
    <col min="13569" max="13569" width="6.75" style="103" customWidth="1"/>
    <col min="13570" max="13570" width="11.33203125" style="103" bestFit="1" customWidth="1"/>
    <col min="13571" max="13571" width="13.25" style="103" customWidth="1"/>
    <col min="13572" max="13572" width="12.5" style="103" bestFit="1" customWidth="1"/>
    <col min="13573" max="13573" width="14.58203125" style="103" customWidth="1"/>
    <col min="13574" max="13574" width="22.5" style="103" bestFit="1" customWidth="1"/>
    <col min="13575" max="13575" width="10.58203125" style="103" bestFit="1" customWidth="1"/>
    <col min="13576" max="13576" width="11.58203125" style="103" bestFit="1" customWidth="1"/>
    <col min="13577" max="13577" width="15.6640625" style="103" bestFit="1" customWidth="1"/>
    <col min="13578" max="13578" width="12.9140625" style="103" bestFit="1" customWidth="1"/>
    <col min="13579" max="13579" width="8.75" style="103" bestFit="1" customWidth="1"/>
    <col min="13580" max="13580" width="12.5" style="103" customWidth="1"/>
    <col min="13581" max="13581" width="11.9140625" style="103" customWidth="1"/>
    <col min="13582" max="13582" width="12.83203125" style="103" customWidth="1"/>
    <col min="13583" max="13583" width="11" style="103" bestFit="1" customWidth="1"/>
    <col min="13584" max="13584" width="11.4140625" style="103" bestFit="1" customWidth="1"/>
    <col min="13585" max="13585" width="16" style="103" bestFit="1" customWidth="1"/>
    <col min="13586" max="13586" width="6.9140625" style="103" bestFit="1" customWidth="1"/>
    <col min="13587" max="13587" width="10.4140625" style="103" bestFit="1" customWidth="1"/>
    <col min="13588" max="13588" width="8.58203125" style="103" bestFit="1" customWidth="1"/>
    <col min="13589" max="13589" width="12.83203125" style="103" bestFit="1" customWidth="1"/>
    <col min="13590" max="13596" width="11.83203125" style="103" customWidth="1"/>
    <col min="13597" max="13597" width="10.08203125" style="103" customWidth="1"/>
    <col min="13598" max="13598" width="9.6640625" style="103" customWidth="1"/>
    <col min="13599" max="13599" width="10.08203125" style="103" bestFit="1" customWidth="1"/>
    <col min="13600" max="13600" width="10.1640625" style="103" customWidth="1"/>
    <col min="13601" max="13601" width="12.75" style="103" customWidth="1"/>
    <col min="13602" max="13602" width="10.4140625" style="103" customWidth="1"/>
    <col min="13603" max="13603" width="8.33203125" style="103" bestFit="1"/>
    <col min="13604" max="13604" width="36.6640625" style="103" bestFit="1" customWidth="1"/>
    <col min="13605" max="13605" width="16.33203125" style="103" customWidth="1"/>
    <col min="13606" max="13606" width="15.1640625" style="103" bestFit="1" customWidth="1"/>
    <col min="13607" max="13607" width="15.08203125" style="103" customWidth="1"/>
    <col min="13608" max="13608" width="16.1640625" style="103" customWidth="1"/>
    <col min="13609" max="13609" width="15.08203125" style="103" customWidth="1"/>
    <col min="13610" max="13610" width="15.5" style="103" customWidth="1"/>
    <col min="13611" max="13611" width="14.08203125" style="103" customWidth="1"/>
    <col min="13612" max="13612" width="12.9140625" style="103" customWidth="1"/>
    <col min="13613" max="13613" width="14.6640625" style="103" customWidth="1"/>
    <col min="13614" max="13614" width="12.83203125" style="103" customWidth="1"/>
    <col min="13615" max="13615" width="11.58203125" style="103" customWidth="1"/>
    <col min="13616" max="13824" width="8.33203125" style="103"/>
    <col min="13825" max="13825" width="6.75" style="103" customWidth="1"/>
    <col min="13826" max="13826" width="11.33203125" style="103" bestFit="1" customWidth="1"/>
    <col min="13827" max="13827" width="13.25" style="103" customWidth="1"/>
    <col min="13828" max="13828" width="12.5" style="103" bestFit="1" customWidth="1"/>
    <col min="13829" max="13829" width="14.58203125" style="103" customWidth="1"/>
    <col min="13830" max="13830" width="22.5" style="103" bestFit="1" customWidth="1"/>
    <col min="13831" max="13831" width="10.58203125" style="103" bestFit="1" customWidth="1"/>
    <col min="13832" max="13832" width="11.58203125" style="103" bestFit="1" customWidth="1"/>
    <col min="13833" max="13833" width="15.6640625" style="103" bestFit="1" customWidth="1"/>
    <col min="13834" max="13834" width="12.9140625" style="103" bestFit="1" customWidth="1"/>
    <col min="13835" max="13835" width="8.75" style="103" bestFit="1" customWidth="1"/>
    <col min="13836" max="13836" width="12.5" style="103" customWidth="1"/>
    <col min="13837" max="13837" width="11.9140625" style="103" customWidth="1"/>
    <col min="13838" max="13838" width="12.83203125" style="103" customWidth="1"/>
    <col min="13839" max="13839" width="11" style="103" bestFit="1" customWidth="1"/>
    <col min="13840" max="13840" width="11.4140625" style="103" bestFit="1" customWidth="1"/>
    <col min="13841" max="13841" width="16" style="103" bestFit="1" customWidth="1"/>
    <col min="13842" max="13842" width="6.9140625" style="103" bestFit="1" customWidth="1"/>
    <col min="13843" max="13843" width="10.4140625" style="103" bestFit="1" customWidth="1"/>
    <col min="13844" max="13844" width="8.58203125" style="103" bestFit="1" customWidth="1"/>
    <col min="13845" max="13845" width="12.83203125" style="103" bestFit="1" customWidth="1"/>
    <col min="13846" max="13852" width="11.83203125" style="103" customWidth="1"/>
    <col min="13853" max="13853" width="10.08203125" style="103" customWidth="1"/>
    <col min="13854" max="13854" width="9.6640625" style="103" customWidth="1"/>
    <col min="13855" max="13855" width="10.08203125" style="103" bestFit="1" customWidth="1"/>
    <col min="13856" max="13856" width="10.1640625" style="103" customWidth="1"/>
    <col min="13857" max="13857" width="12.75" style="103" customWidth="1"/>
    <col min="13858" max="13858" width="10.4140625" style="103" customWidth="1"/>
    <col min="13859" max="13859" width="8.33203125" style="103" bestFit="1"/>
    <col min="13860" max="13860" width="36.6640625" style="103" bestFit="1" customWidth="1"/>
    <col min="13861" max="13861" width="16.33203125" style="103" customWidth="1"/>
    <col min="13862" max="13862" width="15.1640625" style="103" bestFit="1" customWidth="1"/>
    <col min="13863" max="13863" width="15.08203125" style="103" customWidth="1"/>
    <col min="13864" max="13864" width="16.1640625" style="103" customWidth="1"/>
    <col min="13865" max="13865" width="15.08203125" style="103" customWidth="1"/>
    <col min="13866" max="13866" width="15.5" style="103" customWidth="1"/>
    <col min="13867" max="13867" width="14.08203125" style="103" customWidth="1"/>
    <col min="13868" max="13868" width="12.9140625" style="103" customWidth="1"/>
    <col min="13869" max="13869" width="14.6640625" style="103" customWidth="1"/>
    <col min="13870" max="13870" width="12.83203125" style="103" customWidth="1"/>
    <col min="13871" max="13871" width="11.58203125" style="103" customWidth="1"/>
    <col min="13872" max="14080" width="8.33203125" style="103"/>
    <col min="14081" max="14081" width="6.75" style="103" customWidth="1"/>
    <col min="14082" max="14082" width="11.33203125" style="103" bestFit="1" customWidth="1"/>
    <col min="14083" max="14083" width="13.25" style="103" customWidth="1"/>
    <col min="14084" max="14084" width="12.5" style="103" bestFit="1" customWidth="1"/>
    <col min="14085" max="14085" width="14.58203125" style="103" customWidth="1"/>
    <col min="14086" max="14086" width="22.5" style="103" bestFit="1" customWidth="1"/>
    <col min="14087" max="14087" width="10.58203125" style="103" bestFit="1" customWidth="1"/>
    <col min="14088" max="14088" width="11.58203125" style="103" bestFit="1" customWidth="1"/>
    <col min="14089" max="14089" width="15.6640625" style="103" bestFit="1" customWidth="1"/>
    <col min="14090" max="14090" width="12.9140625" style="103" bestFit="1" customWidth="1"/>
    <col min="14091" max="14091" width="8.75" style="103" bestFit="1" customWidth="1"/>
    <col min="14092" max="14092" width="12.5" style="103" customWidth="1"/>
    <col min="14093" max="14093" width="11.9140625" style="103" customWidth="1"/>
    <col min="14094" max="14094" width="12.83203125" style="103" customWidth="1"/>
    <col min="14095" max="14095" width="11" style="103" bestFit="1" customWidth="1"/>
    <col min="14096" max="14096" width="11.4140625" style="103" bestFit="1" customWidth="1"/>
    <col min="14097" max="14097" width="16" style="103" bestFit="1" customWidth="1"/>
    <col min="14098" max="14098" width="6.9140625" style="103" bestFit="1" customWidth="1"/>
    <col min="14099" max="14099" width="10.4140625" style="103" bestFit="1" customWidth="1"/>
    <col min="14100" max="14100" width="8.58203125" style="103" bestFit="1" customWidth="1"/>
    <col min="14101" max="14101" width="12.83203125" style="103" bestFit="1" customWidth="1"/>
    <col min="14102" max="14108" width="11.83203125" style="103" customWidth="1"/>
    <col min="14109" max="14109" width="10.08203125" style="103" customWidth="1"/>
    <col min="14110" max="14110" width="9.6640625" style="103" customWidth="1"/>
    <col min="14111" max="14111" width="10.08203125" style="103" bestFit="1" customWidth="1"/>
    <col min="14112" max="14112" width="10.1640625" style="103" customWidth="1"/>
    <col min="14113" max="14113" width="12.75" style="103" customWidth="1"/>
    <col min="14114" max="14114" width="10.4140625" style="103" customWidth="1"/>
    <col min="14115" max="14115" width="8.33203125" style="103" bestFit="1"/>
    <col min="14116" max="14116" width="36.6640625" style="103" bestFit="1" customWidth="1"/>
    <col min="14117" max="14117" width="16.33203125" style="103" customWidth="1"/>
    <col min="14118" max="14118" width="15.1640625" style="103" bestFit="1" customWidth="1"/>
    <col min="14119" max="14119" width="15.08203125" style="103" customWidth="1"/>
    <col min="14120" max="14120" width="16.1640625" style="103" customWidth="1"/>
    <col min="14121" max="14121" width="15.08203125" style="103" customWidth="1"/>
    <col min="14122" max="14122" width="15.5" style="103" customWidth="1"/>
    <col min="14123" max="14123" width="14.08203125" style="103" customWidth="1"/>
    <col min="14124" max="14124" width="12.9140625" style="103" customWidth="1"/>
    <col min="14125" max="14125" width="14.6640625" style="103" customWidth="1"/>
    <col min="14126" max="14126" width="12.83203125" style="103" customWidth="1"/>
    <col min="14127" max="14127" width="11.58203125" style="103" customWidth="1"/>
    <col min="14128" max="14336" width="8.33203125" style="103"/>
    <col min="14337" max="14337" width="6.75" style="103" customWidth="1"/>
    <col min="14338" max="14338" width="11.33203125" style="103" bestFit="1" customWidth="1"/>
    <col min="14339" max="14339" width="13.25" style="103" customWidth="1"/>
    <col min="14340" max="14340" width="12.5" style="103" bestFit="1" customWidth="1"/>
    <col min="14341" max="14341" width="14.58203125" style="103" customWidth="1"/>
    <col min="14342" max="14342" width="22.5" style="103" bestFit="1" customWidth="1"/>
    <col min="14343" max="14343" width="10.58203125" style="103" bestFit="1" customWidth="1"/>
    <col min="14344" max="14344" width="11.58203125" style="103" bestFit="1" customWidth="1"/>
    <col min="14345" max="14345" width="15.6640625" style="103" bestFit="1" customWidth="1"/>
    <col min="14346" max="14346" width="12.9140625" style="103" bestFit="1" customWidth="1"/>
    <col min="14347" max="14347" width="8.75" style="103" bestFit="1" customWidth="1"/>
    <col min="14348" max="14348" width="12.5" style="103" customWidth="1"/>
    <col min="14349" max="14349" width="11.9140625" style="103" customWidth="1"/>
    <col min="14350" max="14350" width="12.83203125" style="103" customWidth="1"/>
    <col min="14351" max="14351" width="11" style="103" bestFit="1" customWidth="1"/>
    <col min="14352" max="14352" width="11.4140625" style="103" bestFit="1" customWidth="1"/>
    <col min="14353" max="14353" width="16" style="103" bestFit="1" customWidth="1"/>
    <col min="14354" max="14354" width="6.9140625" style="103" bestFit="1" customWidth="1"/>
    <col min="14355" max="14355" width="10.4140625" style="103" bestFit="1" customWidth="1"/>
    <col min="14356" max="14356" width="8.58203125" style="103" bestFit="1" customWidth="1"/>
    <col min="14357" max="14357" width="12.83203125" style="103" bestFit="1" customWidth="1"/>
    <col min="14358" max="14364" width="11.83203125" style="103" customWidth="1"/>
    <col min="14365" max="14365" width="10.08203125" style="103" customWidth="1"/>
    <col min="14366" max="14366" width="9.6640625" style="103" customWidth="1"/>
    <col min="14367" max="14367" width="10.08203125" style="103" bestFit="1" customWidth="1"/>
    <col min="14368" max="14368" width="10.1640625" style="103" customWidth="1"/>
    <col min="14369" max="14369" width="12.75" style="103" customWidth="1"/>
    <col min="14370" max="14370" width="10.4140625" style="103" customWidth="1"/>
    <col min="14371" max="14371" width="8.33203125" style="103" bestFit="1"/>
    <col min="14372" max="14372" width="36.6640625" style="103" bestFit="1" customWidth="1"/>
    <col min="14373" max="14373" width="16.33203125" style="103" customWidth="1"/>
    <col min="14374" max="14374" width="15.1640625" style="103" bestFit="1" customWidth="1"/>
    <col min="14375" max="14375" width="15.08203125" style="103" customWidth="1"/>
    <col min="14376" max="14376" width="16.1640625" style="103" customWidth="1"/>
    <col min="14377" max="14377" width="15.08203125" style="103" customWidth="1"/>
    <col min="14378" max="14378" width="15.5" style="103" customWidth="1"/>
    <col min="14379" max="14379" width="14.08203125" style="103" customWidth="1"/>
    <col min="14380" max="14380" width="12.9140625" style="103" customWidth="1"/>
    <col min="14381" max="14381" width="14.6640625" style="103" customWidth="1"/>
    <col min="14382" max="14382" width="12.83203125" style="103" customWidth="1"/>
    <col min="14383" max="14383" width="11.58203125" style="103" customWidth="1"/>
    <col min="14384" max="14592" width="8.33203125" style="103"/>
    <col min="14593" max="14593" width="6.75" style="103" customWidth="1"/>
    <col min="14594" max="14594" width="11.33203125" style="103" bestFit="1" customWidth="1"/>
    <col min="14595" max="14595" width="13.25" style="103" customWidth="1"/>
    <col min="14596" max="14596" width="12.5" style="103" bestFit="1" customWidth="1"/>
    <col min="14597" max="14597" width="14.58203125" style="103" customWidth="1"/>
    <col min="14598" max="14598" width="22.5" style="103" bestFit="1" customWidth="1"/>
    <col min="14599" max="14599" width="10.58203125" style="103" bestFit="1" customWidth="1"/>
    <col min="14600" max="14600" width="11.58203125" style="103" bestFit="1" customWidth="1"/>
    <col min="14601" max="14601" width="15.6640625" style="103" bestFit="1" customWidth="1"/>
    <col min="14602" max="14602" width="12.9140625" style="103" bestFit="1" customWidth="1"/>
    <col min="14603" max="14603" width="8.75" style="103" bestFit="1" customWidth="1"/>
    <col min="14604" max="14604" width="12.5" style="103" customWidth="1"/>
    <col min="14605" max="14605" width="11.9140625" style="103" customWidth="1"/>
    <col min="14606" max="14606" width="12.83203125" style="103" customWidth="1"/>
    <col min="14607" max="14607" width="11" style="103" bestFit="1" customWidth="1"/>
    <col min="14608" max="14608" width="11.4140625" style="103" bestFit="1" customWidth="1"/>
    <col min="14609" max="14609" width="16" style="103" bestFit="1" customWidth="1"/>
    <col min="14610" max="14610" width="6.9140625" style="103" bestFit="1" customWidth="1"/>
    <col min="14611" max="14611" width="10.4140625" style="103" bestFit="1" customWidth="1"/>
    <col min="14612" max="14612" width="8.58203125" style="103" bestFit="1" customWidth="1"/>
    <col min="14613" max="14613" width="12.83203125" style="103" bestFit="1" customWidth="1"/>
    <col min="14614" max="14620" width="11.83203125" style="103" customWidth="1"/>
    <col min="14621" max="14621" width="10.08203125" style="103" customWidth="1"/>
    <col min="14622" max="14622" width="9.6640625" style="103" customWidth="1"/>
    <col min="14623" max="14623" width="10.08203125" style="103" bestFit="1" customWidth="1"/>
    <col min="14624" max="14624" width="10.1640625" style="103" customWidth="1"/>
    <col min="14625" max="14625" width="12.75" style="103" customWidth="1"/>
    <col min="14626" max="14626" width="10.4140625" style="103" customWidth="1"/>
    <col min="14627" max="14627" width="8.33203125" style="103" bestFit="1"/>
    <col min="14628" max="14628" width="36.6640625" style="103" bestFit="1" customWidth="1"/>
    <col min="14629" max="14629" width="16.33203125" style="103" customWidth="1"/>
    <col min="14630" max="14630" width="15.1640625" style="103" bestFit="1" customWidth="1"/>
    <col min="14631" max="14631" width="15.08203125" style="103" customWidth="1"/>
    <col min="14632" max="14632" width="16.1640625" style="103" customWidth="1"/>
    <col min="14633" max="14633" width="15.08203125" style="103" customWidth="1"/>
    <col min="14634" max="14634" width="15.5" style="103" customWidth="1"/>
    <col min="14635" max="14635" width="14.08203125" style="103" customWidth="1"/>
    <col min="14636" max="14636" width="12.9140625" style="103" customWidth="1"/>
    <col min="14637" max="14637" width="14.6640625" style="103" customWidth="1"/>
    <col min="14638" max="14638" width="12.83203125" style="103" customWidth="1"/>
    <col min="14639" max="14639" width="11.58203125" style="103" customWidth="1"/>
    <col min="14640" max="14848" width="8.33203125" style="103"/>
    <col min="14849" max="14849" width="6.75" style="103" customWidth="1"/>
    <col min="14850" max="14850" width="11.33203125" style="103" bestFit="1" customWidth="1"/>
    <col min="14851" max="14851" width="13.25" style="103" customWidth="1"/>
    <col min="14852" max="14852" width="12.5" style="103" bestFit="1" customWidth="1"/>
    <col min="14853" max="14853" width="14.58203125" style="103" customWidth="1"/>
    <col min="14854" max="14854" width="22.5" style="103" bestFit="1" customWidth="1"/>
    <col min="14855" max="14855" width="10.58203125" style="103" bestFit="1" customWidth="1"/>
    <col min="14856" max="14856" width="11.58203125" style="103" bestFit="1" customWidth="1"/>
    <col min="14857" max="14857" width="15.6640625" style="103" bestFit="1" customWidth="1"/>
    <col min="14858" max="14858" width="12.9140625" style="103" bestFit="1" customWidth="1"/>
    <col min="14859" max="14859" width="8.75" style="103" bestFit="1" customWidth="1"/>
    <col min="14860" max="14860" width="12.5" style="103" customWidth="1"/>
    <col min="14861" max="14861" width="11.9140625" style="103" customWidth="1"/>
    <col min="14862" max="14862" width="12.83203125" style="103" customWidth="1"/>
    <col min="14863" max="14863" width="11" style="103" bestFit="1" customWidth="1"/>
    <col min="14864" max="14864" width="11.4140625" style="103" bestFit="1" customWidth="1"/>
    <col min="14865" max="14865" width="16" style="103" bestFit="1" customWidth="1"/>
    <col min="14866" max="14866" width="6.9140625" style="103" bestFit="1" customWidth="1"/>
    <col min="14867" max="14867" width="10.4140625" style="103" bestFit="1" customWidth="1"/>
    <col min="14868" max="14868" width="8.58203125" style="103" bestFit="1" customWidth="1"/>
    <col min="14869" max="14869" width="12.83203125" style="103" bestFit="1" customWidth="1"/>
    <col min="14870" max="14876" width="11.83203125" style="103" customWidth="1"/>
    <col min="14877" max="14877" width="10.08203125" style="103" customWidth="1"/>
    <col min="14878" max="14878" width="9.6640625" style="103" customWidth="1"/>
    <col min="14879" max="14879" width="10.08203125" style="103" bestFit="1" customWidth="1"/>
    <col min="14880" max="14880" width="10.1640625" style="103" customWidth="1"/>
    <col min="14881" max="14881" width="12.75" style="103" customWidth="1"/>
    <col min="14882" max="14882" width="10.4140625" style="103" customWidth="1"/>
    <col min="14883" max="14883" width="8.33203125" style="103" bestFit="1"/>
    <col min="14884" max="14884" width="36.6640625" style="103" bestFit="1" customWidth="1"/>
    <col min="14885" max="14885" width="16.33203125" style="103" customWidth="1"/>
    <col min="14886" max="14886" width="15.1640625" style="103" bestFit="1" customWidth="1"/>
    <col min="14887" max="14887" width="15.08203125" style="103" customWidth="1"/>
    <col min="14888" max="14888" width="16.1640625" style="103" customWidth="1"/>
    <col min="14889" max="14889" width="15.08203125" style="103" customWidth="1"/>
    <col min="14890" max="14890" width="15.5" style="103" customWidth="1"/>
    <col min="14891" max="14891" width="14.08203125" style="103" customWidth="1"/>
    <col min="14892" max="14892" width="12.9140625" style="103" customWidth="1"/>
    <col min="14893" max="14893" width="14.6640625" style="103" customWidth="1"/>
    <col min="14894" max="14894" width="12.83203125" style="103" customWidth="1"/>
    <col min="14895" max="14895" width="11.58203125" style="103" customWidth="1"/>
    <col min="14896" max="15104" width="8.33203125" style="103"/>
    <col min="15105" max="15105" width="6.75" style="103" customWidth="1"/>
    <col min="15106" max="15106" width="11.33203125" style="103" bestFit="1" customWidth="1"/>
    <col min="15107" max="15107" width="13.25" style="103" customWidth="1"/>
    <col min="15108" max="15108" width="12.5" style="103" bestFit="1" customWidth="1"/>
    <col min="15109" max="15109" width="14.58203125" style="103" customWidth="1"/>
    <col min="15110" max="15110" width="22.5" style="103" bestFit="1" customWidth="1"/>
    <col min="15111" max="15111" width="10.58203125" style="103" bestFit="1" customWidth="1"/>
    <col min="15112" max="15112" width="11.58203125" style="103" bestFit="1" customWidth="1"/>
    <col min="15113" max="15113" width="15.6640625" style="103" bestFit="1" customWidth="1"/>
    <col min="15114" max="15114" width="12.9140625" style="103" bestFit="1" customWidth="1"/>
    <col min="15115" max="15115" width="8.75" style="103" bestFit="1" customWidth="1"/>
    <col min="15116" max="15116" width="12.5" style="103" customWidth="1"/>
    <col min="15117" max="15117" width="11.9140625" style="103" customWidth="1"/>
    <col min="15118" max="15118" width="12.83203125" style="103" customWidth="1"/>
    <col min="15119" max="15119" width="11" style="103" bestFit="1" customWidth="1"/>
    <col min="15120" max="15120" width="11.4140625" style="103" bestFit="1" customWidth="1"/>
    <col min="15121" max="15121" width="16" style="103" bestFit="1" customWidth="1"/>
    <col min="15122" max="15122" width="6.9140625" style="103" bestFit="1" customWidth="1"/>
    <col min="15123" max="15123" width="10.4140625" style="103" bestFit="1" customWidth="1"/>
    <col min="15124" max="15124" width="8.58203125" style="103" bestFit="1" customWidth="1"/>
    <col min="15125" max="15125" width="12.83203125" style="103" bestFit="1" customWidth="1"/>
    <col min="15126" max="15132" width="11.83203125" style="103" customWidth="1"/>
    <col min="15133" max="15133" width="10.08203125" style="103" customWidth="1"/>
    <col min="15134" max="15134" width="9.6640625" style="103" customWidth="1"/>
    <col min="15135" max="15135" width="10.08203125" style="103" bestFit="1" customWidth="1"/>
    <col min="15136" max="15136" width="10.1640625" style="103" customWidth="1"/>
    <col min="15137" max="15137" width="12.75" style="103" customWidth="1"/>
    <col min="15138" max="15138" width="10.4140625" style="103" customWidth="1"/>
    <col min="15139" max="15139" width="8.33203125" style="103" bestFit="1"/>
    <col min="15140" max="15140" width="36.6640625" style="103" bestFit="1" customWidth="1"/>
    <col min="15141" max="15141" width="16.33203125" style="103" customWidth="1"/>
    <col min="15142" max="15142" width="15.1640625" style="103" bestFit="1" customWidth="1"/>
    <col min="15143" max="15143" width="15.08203125" style="103" customWidth="1"/>
    <col min="15144" max="15144" width="16.1640625" style="103" customWidth="1"/>
    <col min="15145" max="15145" width="15.08203125" style="103" customWidth="1"/>
    <col min="15146" max="15146" width="15.5" style="103" customWidth="1"/>
    <col min="15147" max="15147" width="14.08203125" style="103" customWidth="1"/>
    <col min="15148" max="15148" width="12.9140625" style="103" customWidth="1"/>
    <col min="15149" max="15149" width="14.6640625" style="103" customWidth="1"/>
    <col min="15150" max="15150" width="12.83203125" style="103" customWidth="1"/>
    <col min="15151" max="15151" width="11.58203125" style="103" customWidth="1"/>
    <col min="15152" max="15360" width="8.33203125" style="103"/>
    <col min="15361" max="15361" width="6.75" style="103" customWidth="1"/>
    <col min="15362" max="15362" width="11.33203125" style="103" bestFit="1" customWidth="1"/>
    <col min="15363" max="15363" width="13.25" style="103" customWidth="1"/>
    <col min="15364" max="15364" width="12.5" style="103" bestFit="1" customWidth="1"/>
    <col min="15365" max="15365" width="14.58203125" style="103" customWidth="1"/>
    <col min="15366" max="15366" width="22.5" style="103" bestFit="1" customWidth="1"/>
    <col min="15367" max="15367" width="10.58203125" style="103" bestFit="1" customWidth="1"/>
    <col min="15368" max="15368" width="11.58203125" style="103" bestFit="1" customWidth="1"/>
    <col min="15369" max="15369" width="15.6640625" style="103" bestFit="1" customWidth="1"/>
    <col min="15370" max="15370" width="12.9140625" style="103" bestFit="1" customWidth="1"/>
    <col min="15371" max="15371" width="8.75" style="103" bestFit="1" customWidth="1"/>
    <col min="15372" max="15372" width="12.5" style="103" customWidth="1"/>
    <col min="15373" max="15373" width="11.9140625" style="103" customWidth="1"/>
    <col min="15374" max="15374" width="12.83203125" style="103" customWidth="1"/>
    <col min="15375" max="15375" width="11" style="103" bestFit="1" customWidth="1"/>
    <col min="15376" max="15376" width="11.4140625" style="103" bestFit="1" customWidth="1"/>
    <col min="15377" max="15377" width="16" style="103" bestFit="1" customWidth="1"/>
    <col min="15378" max="15378" width="6.9140625" style="103" bestFit="1" customWidth="1"/>
    <col min="15379" max="15379" width="10.4140625" style="103" bestFit="1" customWidth="1"/>
    <col min="15380" max="15380" width="8.58203125" style="103" bestFit="1" customWidth="1"/>
    <col min="15381" max="15381" width="12.83203125" style="103" bestFit="1" customWidth="1"/>
    <col min="15382" max="15388" width="11.83203125" style="103" customWidth="1"/>
    <col min="15389" max="15389" width="10.08203125" style="103" customWidth="1"/>
    <col min="15390" max="15390" width="9.6640625" style="103" customWidth="1"/>
    <col min="15391" max="15391" width="10.08203125" style="103" bestFit="1" customWidth="1"/>
    <col min="15392" max="15392" width="10.1640625" style="103" customWidth="1"/>
    <col min="15393" max="15393" width="12.75" style="103" customWidth="1"/>
    <col min="15394" max="15394" width="10.4140625" style="103" customWidth="1"/>
    <col min="15395" max="15395" width="8.33203125" style="103" bestFit="1"/>
    <col min="15396" max="15396" width="36.6640625" style="103" bestFit="1" customWidth="1"/>
    <col min="15397" max="15397" width="16.33203125" style="103" customWidth="1"/>
    <col min="15398" max="15398" width="15.1640625" style="103" bestFit="1" customWidth="1"/>
    <col min="15399" max="15399" width="15.08203125" style="103" customWidth="1"/>
    <col min="15400" max="15400" width="16.1640625" style="103" customWidth="1"/>
    <col min="15401" max="15401" width="15.08203125" style="103" customWidth="1"/>
    <col min="15402" max="15402" width="15.5" style="103" customWidth="1"/>
    <col min="15403" max="15403" width="14.08203125" style="103" customWidth="1"/>
    <col min="15404" max="15404" width="12.9140625" style="103" customWidth="1"/>
    <col min="15405" max="15405" width="14.6640625" style="103" customWidth="1"/>
    <col min="15406" max="15406" width="12.83203125" style="103" customWidth="1"/>
    <col min="15407" max="15407" width="11.58203125" style="103" customWidth="1"/>
    <col min="15408" max="15616" width="8.33203125" style="103"/>
    <col min="15617" max="15617" width="6.75" style="103" customWidth="1"/>
    <col min="15618" max="15618" width="11.33203125" style="103" bestFit="1" customWidth="1"/>
    <col min="15619" max="15619" width="13.25" style="103" customWidth="1"/>
    <col min="15620" max="15620" width="12.5" style="103" bestFit="1" customWidth="1"/>
    <col min="15621" max="15621" width="14.58203125" style="103" customWidth="1"/>
    <col min="15622" max="15622" width="22.5" style="103" bestFit="1" customWidth="1"/>
    <col min="15623" max="15623" width="10.58203125" style="103" bestFit="1" customWidth="1"/>
    <col min="15624" max="15624" width="11.58203125" style="103" bestFit="1" customWidth="1"/>
    <col min="15625" max="15625" width="15.6640625" style="103" bestFit="1" customWidth="1"/>
    <col min="15626" max="15626" width="12.9140625" style="103" bestFit="1" customWidth="1"/>
    <col min="15627" max="15627" width="8.75" style="103" bestFit="1" customWidth="1"/>
    <col min="15628" max="15628" width="12.5" style="103" customWidth="1"/>
    <col min="15629" max="15629" width="11.9140625" style="103" customWidth="1"/>
    <col min="15630" max="15630" width="12.83203125" style="103" customWidth="1"/>
    <col min="15631" max="15631" width="11" style="103" bestFit="1" customWidth="1"/>
    <col min="15632" max="15632" width="11.4140625" style="103" bestFit="1" customWidth="1"/>
    <col min="15633" max="15633" width="16" style="103" bestFit="1" customWidth="1"/>
    <col min="15634" max="15634" width="6.9140625" style="103" bestFit="1" customWidth="1"/>
    <col min="15635" max="15635" width="10.4140625" style="103" bestFit="1" customWidth="1"/>
    <col min="15636" max="15636" width="8.58203125" style="103" bestFit="1" customWidth="1"/>
    <col min="15637" max="15637" width="12.83203125" style="103" bestFit="1" customWidth="1"/>
    <col min="15638" max="15644" width="11.83203125" style="103" customWidth="1"/>
    <col min="15645" max="15645" width="10.08203125" style="103" customWidth="1"/>
    <col min="15646" max="15646" width="9.6640625" style="103" customWidth="1"/>
    <col min="15647" max="15647" width="10.08203125" style="103" bestFit="1" customWidth="1"/>
    <col min="15648" max="15648" width="10.1640625" style="103" customWidth="1"/>
    <col min="15649" max="15649" width="12.75" style="103" customWidth="1"/>
    <col min="15650" max="15650" width="10.4140625" style="103" customWidth="1"/>
    <col min="15651" max="15651" width="8.33203125" style="103" bestFit="1"/>
    <col min="15652" max="15652" width="36.6640625" style="103" bestFit="1" customWidth="1"/>
    <col min="15653" max="15653" width="16.33203125" style="103" customWidth="1"/>
    <col min="15654" max="15654" width="15.1640625" style="103" bestFit="1" customWidth="1"/>
    <col min="15655" max="15655" width="15.08203125" style="103" customWidth="1"/>
    <col min="15656" max="15656" width="16.1640625" style="103" customWidth="1"/>
    <col min="15657" max="15657" width="15.08203125" style="103" customWidth="1"/>
    <col min="15658" max="15658" width="15.5" style="103" customWidth="1"/>
    <col min="15659" max="15659" width="14.08203125" style="103" customWidth="1"/>
    <col min="15660" max="15660" width="12.9140625" style="103" customWidth="1"/>
    <col min="15661" max="15661" width="14.6640625" style="103" customWidth="1"/>
    <col min="15662" max="15662" width="12.83203125" style="103" customWidth="1"/>
    <col min="15663" max="15663" width="11.58203125" style="103" customWidth="1"/>
    <col min="15664" max="15872" width="8.33203125" style="103"/>
    <col min="15873" max="15873" width="6.75" style="103" customWidth="1"/>
    <col min="15874" max="15874" width="11.33203125" style="103" bestFit="1" customWidth="1"/>
    <col min="15875" max="15875" width="13.25" style="103" customWidth="1"/>
    <col min="15876" max="15876" width="12.5" style="103" bestFit="1" customWidth="1"/>
    <col min="15877" max="15877" width="14.58203125" style="103" customWidth="1"/>
    <col min="15878" max="15878" width="22.5" style="103" bestFit="1" customWidth="1"/>
    <col min="15879" max="15879" width="10.58203125" style="103" bestFit="1" customWidth="1"/>
    <col min="15880" max="15880" width="11.58203125" style="103" bestFit="1" customWidth="1"/>
    <col min="15881" max="15881" width="15.6640625" style="103" bestFit="1" customWidth="1"/>
    <col min="15882" max="15882" width="12.9140625" style="103" bestFit="1" customWidth="1"/>
    <col min="15883" max="15883" width="8.75" style="103" bestFit="1" customWidth="1"/>
    <col min="15884" max="15884" width="12.5" style="103" customWidth="1"/>
    <col min="15885" max="15885" width="11.9140625" style="103" customWidth="1"/>
    <col min="15886" max="15886" width="12.83203125" style="103" customWidth="1"/>
    <col min="15887" max="15887" width="11" style="103" bestFit="1" customWidth="1"/>
    <col min="15888" max="15888" width="11.4140625" style="103" bestFit="1" customWidth="1"/>
    <col min="15889" max="15889" width="16" style="103" bestFit="1" customWidth="1"/>
    <col min="15890" max="15890" width="6.9140625" style="103" bestFit="1" customWidth="1"/>
    <col min="15891" max="15891" width="10.4140625" style="103" bestFit="1" customWidth="1"/>
    <col min="15892" max="15892" width="8.58203125" style="103" bestFit="1" customWidth="1"/>
    <col min="15893" max="15893" width="12.83203125" style="103" bestFit="1" customWidth="1"/>
    <col min="15894" max="15900" width="11.83203125" style="103" customWidth="1"/>
    <col min="15901" max="15901" width="10.08203125" style="103" customWidth="1"/>
    <col min="15902" max="15902" width="9.6640625" style="103" customWidth="1"/>
    <col min="15903" max="15903" width="10.08203125" style="103" bestFit="1" customWidth="1"/>
    <col min="15904" max="15904" width="10.1640625" style="103" customWidth="1"/>
    <col min="15905" max="15905" width="12.75" style="103" customWidth="1"/>
    <col min="15906" max="15906" width="10.4140625" style="103" customWidth="1"/>
    <col min="15907" max="15907" width="8.33203125" style="103" bestFit="1"/>
    <col min="15908" max="15908" width="36.6640625" style="103" bestFit="1" customWidth="1"/>
    <col min="15909" max="15909" width="16.33203125" style="103" customWidth="1"/>
    <col min="15910" max="15910" width="15.1640625" style="103" bestFit="1" customWidth="1"/>
    <col min="15911" max="15911" width="15.08203125" style="103" customWidth="1"/>
    <col min="15912" max="15912" width="16.1640625" style="103" customWidth="1"/>
    <col min="15913" max="15913" width="15.08203125" style="103" customWidth="1"/>
    <col min="15914" max="15914" width="15.5" style="103" customWidth="1"/>
    <col min="15915" max="15915" width="14.08203125" style="103" customWidth="1"/>
    <col min="15916" max="15916" width="12.9140625" style="103" customWidth="1"/>
    <col min="15917" max="15917" width="14.6640625" style="103" customWidth="1"/>
    <col min="15918" max="15918" width="12.83203125" style="103" customWidth="1"/>
    <col min="15919" max="15919" width="11.58203125" style="103" customWidth="1"/>
    <col min="15920" max="16128" width="8.33203125" style="103"/>
    <col min="16129" max="16129" width="6.75" style="103" customWidth="1"/>
    <col min="16130" max="16130" width="11.33203125" style="103" bestFit="1" customWidth="1"/>
    <col min="16131" max="16131" width="13.25" style="103" customWidth="1"/>
    <col min="16132" max="16132" width="12.5" style="103" bestFit="1" customWidth="1"/>
    <col min="16133" max="16133" width="14.58203125" style="103" customWidth="1"/>
    <col min="16134" max="16134" width="22.5" style="103" bestFit="1" customWidth="1"/>
    <col min="16135" max="16135" width="10.58203125" style="103" bestFit="1" customWidth="1"/>
    <col min="16136" max="16136" width="11.58203125" style="103" bestFit="1" customWidth="1"/>
    <col min="16137" max="16137" width="15.6640625" style="103" bestFit="1" customWidth="1"/>
    <col min="16138" max="16138" width="12.9140625" style="103" bestFit="1" customWidth="1"/>
    <col min="16139" max="16139" width="8.75" style="103" bestFit="1" customWidth="1"/>
    <col min="16140" max="16140" width="12.5" style="103" customWidth="1"/>
    <col min="16141" max="16141" width="11.9140625" style="103" customWidth="1"/>
    <col min="16142" max="16142" width="12.83203125" style="103" customWidth="1"/>
    <col min="16143" max="16143" width="11" style="103" bestFit="1" customWidth="1"/>
    <col min="16144" max="16144" width="11.4140625" style="103" bestFit="1" customWidth="1"/>
    <col min="16145" max="16145" width="16" style="103" bestFit="1" customWidth="1"/>
    <col min="16146" max="16146" width="6.9140625" style="103" bestFit="1" customWidth="1"/>
    <col min="16147" max="16147" width="10.4140625" style="103" bestFit="1" customWidth="1"/>
    <col min="16148" max="16148" width="8.58203125" style="103" bestFit="1" customWidth="1"/>
    <col min="16149" max="16149" width="12.83203125" style="103" bestFit="1" customWidth="1"/>
    <col min="16150" max="16156" width="11.83203125" style="103" customWidth="1"/>
    <col min="16157" max="16157" width="10.08203125" style="103" customWidth="1"/>
    <col min="16158" max="16158" width="9.6640625" style="103" customWidth="1"/>
    <col min="16159" max="16159" width="10.08203125" style="103" bestFit="1" customWidth="1"/>
    <col min="16160" max="16160" width="10.1640625" style="103" customWidth="1"/>
    <col min="16161" max="16161" width="12.75" style="103" customWidth="1"/>
    <col min="16162" max="16162" width="10.4140625" style="103" customWidth="1"/>
    <col min="16163" max="16163" width="8.33203125" style="103" bestFit="1"/>
    <col min="16164" max="16164" width="36.6640625" style="103" bestFit="1" customWidth="1"/>
    <col min="16165" max="16165" width="16.33203125" style="103" customWidth="1"/>
    <col min="16166" max="16166" width="15.1640625" style="103" bestFit="1" customWidth="1"/>
    <col min="16167" max="16167" width="15.08203125" style="103" customWidth="1"/>
    <col min="16168" max="16168" width="16.1640625" style="103" customWidth="1"/>
    <col min="16169" max="16169" width="15.08203125" style="103" customWidth="1"/>
    <col min="16170" max="16170" width="15.5" style="103" customWidth="1"/>
    <col min="16171" max="16171" width="14.08203125" style="103" customWidth="1"/>
    <col min="16172" max="16172" width="12.9140625" style="103" customWidth="1"/>
    <col min="16173" max="16173" width="14.6640625" style="103" customWidth="1"/>
    <col min="16174" max="16174" width="12.83203125" style="103" customWidth="1"/>
    <col min="16175" max="16175" width="11.58203125" style="103" customWidth="1"/>
    <col min="16176" max="16384" width="8.33203125" style="103"/>
  </cols>
  <sheetData>
    <row r="1" spans="1:47" ht="33.75" customHeight="1" x14ac:dyDescent="0.35">
      <c r="A1" s="98"/>
      <c r="B1" s="98"/>
      <c r="C1" s="99"/>
      <c r="D1" s="99"/>
      <c r="E1" s="100"/>
      <c r="F1" s="99"/>
      <c r="G1" s="99"/>
      <c r="H1" s="99"/>
      <c r="I1" s="99"/>
      <c r="J1" s="99"/>
      <c r="K1" s="99"/>
      <c r="L1" s="99"/>
      <c r="M1" s="99"/>
      <c r="N1" s="99"/>
      <c r="O1" s="99"/>
      <c r="P1" s="99"/>
      <c r="Q1" s="99"/>
      <c r="R1" s="99"/>
      <c r="S1" s="99"/>
      <c r="T1" s="99"/>
      <c r="U1" s="99"/>
      <c r="V1" s="99"/>
      <c r="W1" s="99"/>
      <c r="X1" s="99"/>
      <c r="Y1" s="101"/>
      <c r="Z1" s="99"/>
      <c r="AA1" s="99"/>
      <c r="AB1" s="99"/>
      <c r="AC1" s="99"/>
      <c r="AD1" s="99"/>
      <c r="AE1" s="99"/>
      <c r="AF1" s="99"/>
      <c r="AG1" s="99"/>
      <c r="AH1" s="99"/>
      <c r="AI1" s="99"/>
      <c r="AJ1" s="99"/>
      <c r="AK1" s="99"/>
      <c r="AL1" s="99"/>
      <c r="AM1" s="100"/>
      <c r="AN1" s="102"/>
      <c r="AO1" s="102"/>
      <c r="AP1" s="100"/>
      <c r="AQ1" s="102"/>
      <c r="AR1" s="102"/>
      <c r="AS1" s="102"/>
      <c r="AT1" s="102"/>
      <c r="AU1" s="102"/>
    </row>
    <row r="2" spans="1:47" ht="16.5" x14ac:dyDescent="0.25">
      <c r="A2" s="104"/>
      <c r="B2" s="213" t="s">
        <v>8788</v>
      </c>
      <c r="C2" s="213"/>
      <c r="D2" s="213"/>
      <c r="E2" s="213"/>
      <c r="F2" s="213"/>
      <c r="G2" s="213"/>
      <c r="H2" s="213"/>
      <c r="I2" s="213"/>
      <c r="J2" s="213"/>
      <c r="K2" s="104"/>
      <c r="L2" s="104"/>
      <c r="M2" s="104"/>
      <c r="N2" s="104"/>
      <c r="O2" s="104"/>
      <c r="P2" s="104"/>
      <c r="Q2" s="104"/>
      <c r="R2" s="104"/>
      <c r="S2" s="104"/>
      <c r="T2" s="104"/>
      <c r="U2" s="104"/>
      <c r="V2" s="104"/>
      <c r="W2" s="104"/>
      <c r="X2" s="104"/>
      <c r="Y2" s="105"/>
      <c r="Z2" s="104"/>
      <c r="AA2" s="104"/>
      <c r="AB2" s="104"/>
      <c r="AC2" s="104"/>
      <c r="AD2" s="104"/>
      <c r="AE2" s="104"/>
      <c r="AF2" s="104"/>
      <c r="AG2" s="104"/>
      <c r="AL2" s="106"/>
    </row>
    <row r="3" spans="1:47" ht="12.75" customHeight="1" x14ac:dyDescent="0.25">
      <c r="A3" s="214" t="s">
        <v>8789</v>
      </c>
      <c r="B3" s="214"/>
      <c r="C3" s="214"/>
      <c r="D3" s="214"/>
      <c r="E3" s="214"/>
      <c r="F3" s="214"/>
      <c r="G3" s="214"/>
      <c r="H3" s="214"/>
      <c r="I3" s="214"/>
      <c r="J3" s="214"/>
      <c r="K3" s="214"/>
      <c r="L3" s="214"/>
      <c r="M3" s="107"/>
      <c r="N3" s="107"/>
      <c r="O3" s="107"/>
      <c r="P3" s="107"/>
      <c r="Q3" s="107"/>
      <c r="R3" s="107"/>
      <c r="S3" s="107"/>
      <c r="T3" s="107"/>
      <c r="U3" s="107"/>
      <c r="V3" s="107"/>
      <c r="W3" s="107"/>
      <c r="X3" s="107"/>
      <c r="Y3" s="105"/>
      <c r="Z3" s="104"/>
      <c r="AA3" s="104"/>
      <c r="AB3" s="104"/>
      <c r="AC3" s="104"/>
      <c r="AD3" s="104"/>
      <c r="AE3" s="104"/>
      <c r="AF3" s="107"/>
      <c r="AG3" s="107"/>
      <c r="AL3" s="106"/>
    </row>
    <row r="4" spans="1:47" ht="13.5" thickBot="1" x14ac:dyDescent="0.35">
      <c r="A4" s="215" t="s">
        <v>109</v>
      </c>
      <c r="B4" s="216"/>
      <c r="C4" s="216"/>
      <c r="D4" s="216"/>
      <c r="E4" s="216"/>
      <c r="F4" s="216"/>
      <c r="G4" s="216"/>
      <c r="H4" s="216"/>
      <c r="I4" s="216"/>
      <c r="J4" s="216"/>
      <c r="K4" s="216"/>
      <c r="L4" s="104"/>
      <c r="M4" s="107"/>
      <c r="N4" s="107"/>
      <c r="O4" s="107"/>
      <c r="P4" s="107"/>
      <c r="Q4" s="107"/>
      <c r="R4" s="107"/>
      <c r="S4" s="107"/>
      <c r="T4" s="107"/>
      <c r="U4" s="107"/>
      <c r="V4" s="107"/>
      <c r="W4" s="107"/>
      <c r="X4" s="107"/>
      <c r="Y4" s="105"/>
      <c r="Z4" s="104"/>
      <c r="AA4" s="104"/>
      <c r="AB4" s="104"/>
      <c r="AC4" s="104"/>
      <c r="AD4" s="104"/>
      <c r="AE4" s="104"/>
      <c r="AF4" s="107"/>
      <c r="AG4" s="107"/>
      <c r="AJ4" s="144" t="str">
        <f>CONCATENATE("Length: ",LEN(AJ6))</f>
        <v>Length: 21</v>
      </c>
      <c r="AL4" s="106"/>
    </row>
    <row r="5" spans="1:47" s="132" customFormat="1" ht="65.5" thickBot="1" x14ac:dyDescent="0.35">
      <c r="A5" s="108" t="s">
        <v>8790</v>
      </c>
      <c r="B5" s="109" t="s">
        <v>77</v>
      </c>
      <c r="C5" s="109" t="s">
        <v>78</v>
      </c>
      <c r="D5" s="110" t="s">
        <v>0</v>
      </c>
      <c r="E5" s="111" t="s">
        <v>8791</v>
      </c>
      <c r="F5" s="112" t="s">
        <v>79</v>
      </c>
      <c r="G5" s="113" t="s">
        <v>80</v>
      </c>
      <c r="H5" s="112" t="s">
        <v>81</v>
      </c>
      <c r="I5" s="109" t="s">
        <v>8792</v>
      </c>
      <c r="J5" s="109" t="s">
        <v>82</v>
      </c>
      <c r="K5" s="114" t="s">
        <v>83</v>
      </c>
      <c r="L5" s="115" t="s">
        <v>1</v>
      </c>
      <c r="M5" s="116" t="s">
        <v>8793</v>
      </c>
      <c r="N5" s="117" t="s">
        <v>2</v>
      </c>
      <c r="O5" s="110" t="s">
        <v>3</v>
      </c>
      <c r="P5" s="118" t="s">
        <v>4</v>
      </c>
      <c r="Q5" s="115" t="s">
        <v>5</v>
      </c>
      <c r="R5" s="117" t="s">
        <v>6</v>
      </c>
      <c r="S5" s="112" t="s">
        <v>7</v>
      </c>
      <c r="T5" s="115" t="s">
        <v>8</v>
      </c>
      <c r="U5" s="115" t="s">
        <v>9</v>
      </c>
      <c r="V5" s="119" t="s">
        <v>10</v>
      </c>
      <c r="W5" s="115" t="s">
        <v>11</v>
      </c>
      <c r="X5" s="115" t="s">
        <v>12</v>
      </c>
      <c r="Y5" s="115" t="s">
        <v>13</v>
      </c>
      <c r="Z5" s="115" t="s">
        <v>14</v>
      </c>
      <c r="AA5" s="115" t="s">
        <v>15</v>
      </c>
      <c r="AB5" s="115" t="s">
        <v>16</v>
      </c>
      <c r="AC5" s="120" t="s">
        <v>8794</v>
      </c>
      <c r="AD5" s="121" t="s">
        <v>8795</v>
      </c>
      <c r="AE5" s="122" t="s">
        <v>8796</v>
      </c>
      <c r="AF5" s="118" t="s">
        <v>19</v>
      </c>
      <c r="AG5" s="123" t="s">
        <v>8797</v>
      </c>
      <c r="AH5" s="123" t="s">
        <v>8798</v>
      </c>
      <c r="AI5" s="123" t="s">
        <v>8799</v>
      </c>
      <c r="AJ5" s="113" t="s">
        <v>17</v>
      </c>
      <c r="AK5" s="124" t="s">
        <v>8800</v>
      </c>
      <c r="AL5" s="125" t="s">
        <v>8801</v>
      </c>
      <c r="AM5" s="126" t="s">
        <v>8802</v>
      </c>
      <c r="AN5" s="127" t="s">
        <v>8803</v>
      </c>
      <c r="AO5" s="126" t="s">
        <v>8804</v>
      </c>
      <c r="AP5" s="128" t="s">
        <v>8805</v>
      </c>
      <c r="AQ5" s="129" t="s">
        <v>8806</v>
      </c>
      <c r="AR5" s="128" t="s">
        <v>8807</v>
      </c>
      <c r="AS5" s="128" t="s">
        <v>8808</v>
      </c>
      <c r="AT5" s="130" t="s">
        <v>8809</v>
      </c>
      <c r="AU5" s="131" t="s">
        <v>8810</v>
      </c>
    </row>
    <row r="6" spans="1:47" ht="14" x14ac:dyDescent="0.3">
      <c r="A6" s="142" t="s">
        <v>318</v>
      </c>
      <c r="B6" s="145">
        <f>'employee data entry'!F15</f>
        <v>0</v>
      </c>
      <c r="C6" s="145">
        <f>'employee data entry'!F18</f>
        <v>0</v>
      </c>
      <c r="D6" s="145" t="str">
        <f>'employee data entry'!F23</f>
        <v xml:space="preserve"> </v>
      </c>
      <c r="E6" s="147">
        <f>'employee data entry'!F26</f>
        <v>0</v>
      </c>
      <c r="F6" s="142" t="s">
        <v>127</v>
      </c>
      <c r="G6" s="139"/>
      <c r="H6" s="142" t="s">
        <v>128</v>
      </c>
      <c r="I6" s="142" t="s">
        <v>130</v>
      </c>
      <c r="J6" s="142" t="s">
        <v>140</v>
      </c>
      <c r="K6" s="141"/>
      <c r="L6" s="148">
        <f>'employee data entry'!F46</f>
        <v>0</v>
      </c>
      <c r="M6" s="140"/>
      <c r="N6" s="148">
        <f>'employee data entry'!F47</f>
        <v>0</v>
      </c>
      <c r="O6" s="139"/>
      <c r="P6" s="142" t="s">
        <v>8812</v>
      </c>
      <c r="Q6" s="140"/>
      <c r="R6" s="142" t="s">
        <v>200</v>
      </c>
      <c r="S6" s="142" t="s">
        <v>199</v>
      </c>
      <c r="T6" s="140"/>
      <c r="U6" s="140"/>
      <c r="V6" s="140"/>
      <c r="W6" s="140"/>
      <c r="X6" s="140"/>
      <c r="Y6" s="140"/>
      <c r="Z6" s="140"/>
      <c r="AA6" s="140"/>
      <c r="AB6" s="140"/>
      <c r="AC6" s="142" t="s">
        <v>8811</v>
      </c>
      <c r="AD6" s="139"/>
      <c r="AE6" s="142" t="s">
        <v>181</v>
      </c>
      <c r="AF6" s="66">
        <f>'employee data entry'!F48</f>
        <v>0</v>
      </c>
      <c r="AG6" s="139"/>
      <c r="AH6" s="139"/>
      <c r="AI6" s="139"/>
      <c r="AJ6" s="146" t="str">
        <f>'def acctg code_Finance use only'!G7</f>
        <v>0 0 0 0000 00000 0000</v>
      </c>
      <c r="AK6" s="139"/>
      <c r="AL6" s="139"/>
      <c r="AM6" s="148">
        <f>IF('employee data entry'!F16="",'employee data entry'!F15,'employee data entry'!F16)</f>
        <v>0</v>
      </c>
      <c r="AN6" s="148" t="str">
        <f>IF('employee data entry'!F17="","",'employee data entry'!F17)</f>
        <v/>
      </c>
      <c r="AO6" s="148">
        <f>'employee data entry'!F18</f>
        <v>0</v>
      </c>
      <c r="AP6" s="148" t="e">
        <f>CONCATENATE('employee data entry'!F29," ",VLOOKUP('employee data entry'!F30,city!B2:C29,2,FALSE))</f>
        <v>#N/A</v>
      </c>
      <c r="AQ6" s="148">
        <f>'employee data entry'!F34</f>
        <v>0</v>
      </c>
      <c r="AR6" s="148">
        <f>'employee data entry'!F41</f>
        <v>0</v>
      </c>
      <c r="AS6" s="148" t="str">
        <f>VLOOKUP('employee data entry'!F39,city!D2:E2,2,FALSE)</f>
        <v>MB</v>
      </c>
      <c r="AT6" s="148" t="str">
        <f>UPPER(LEFT('employee data entry'!F43,3)&amp;" "&amp;RIGHT('employee data entry'!F43,3))</f>
        <v xml:space="preserve"> </v>
      </c>
      <c r="AU6" s="148" t="str">
        <f>'employee data entry'!F37</f>
        <v>Can</v>
      </c>
    </row>
    <row r="7" spans="1:47" x14ac:dyDescent="0.25">
      <c r="AF7" s="136"/>
    </row>
    <row r="8" spans="1:47" x14ac:dyDescent="0.25">
      <c r="A8" s="137"/>
      <c r="B8" s="137"/>
      <c r="C8" s="137"/>
      <c r="E8" s="137"/>
      <c r="F8" s="137"/>
      <c r="H8" s="137"/>
      <c r="I8" s="137"/>
      <c r="J8" s="137"/>
      <c r="L8" s="137"/>
      <c r="N8" s="137"/>
      <c r="P8" s="137"/>
      <c r="R8" s="137"/>
      <c r="S8" s="137"/>
      <c r="AC8" s="137"/>
      <c r="AD8" s="137"/>
      <c r="AE8" s="137"/>
      <c r="AF8" s="137"/>
      <c r="AJ8" s="137"/>
      <c r="AM8" s="137"/>
      <c r="AN8" s="137"/>
      <c r="AO8" s="137"/>
      <c r="AP8" s="137"/>
      <c r="AQ8" s="137"/>
      <c r="AR8" s="137"/>
      <c r="AS8" s="137"/>
      <c r="AT8" s="137"/>
      <c r="AU8" s="137"/>
    </row>
    <row r="9" spans="1:47" x14ac:dyDescent="0.25">
      <c r="AF9" s="136"/>
    </row>
    <row r="10" spans="1:47" x14ac:dyDescent="0.25">
      <c r="D10" s="138"/>
      <c r="AF10" s="136"/>
    </row>
  </sheetData>
  <mergeCells count="3">
    <mergeCell ref="B2:J2"/>
    <mergeCell ref="A3:L3"/>
    <mergeCell ref="A4:K4"/>
  </mergeCells>
  <dataValidations count="15">
    <dataValidation type="textLength" allowBlank="1" showInputMessage="1" showErrorMessage="1" errorTitle="Credit Limit" error="Maximum character length is 7_x000a_" sqref="P1:P1048576 JL1:JL1048576 TH1:TH1048576 ADD1:ADD1048576 AMZ1:AMZ1048576 AWV1:AWV1048576 BGR1:BGR1048576 BQN1:BQN1048576 CAJ1:CAJ1048576 CKF1:CKF1048576 CUB1:CUB1048576 DDX1:DDX1048576 DNT1:DNT1048576 DXP1:DXP1048576 EHL1:EHL1048576 ERH1:ERH1048576 FBD1:FBD1048576 FKZ1:FKZ1048576 FUV1:FUV1048576 GER1:GER1048576 GON1:GON1048576 GYJ1:GYJ1048576 HIF1:HIF1048576 HSB1:HSB1048576 IBX1:IBX1048576 ILT1:ILT1048576 IVP1:IVP1048576 JFL1:JFL1048576 JPH1:JPH1048576 JZD1:JZD1048576 KIZ1:KIZ1048576 KSV1:KSV1048576 LCR1:LCR1048576 LMN1:LMN1048576 LWJ1:LWJ1048576 MGF1:MGF1048576 MQB1:MQB1048576 MZX1:MZX1048576 NJT1:NJT1048576 NTP1:NTP1048576 ODL1:ODL1048576 ONH1:ONH1048576 OXD1:OXD1048576 PGZ1:PGZ1048576 PQV1:PQV1048576 QAR1:QAR1048576 QKN1:QKN1048576 QUJ1:QUJ1048576 REF1:REF1048576 ROB1:ROB1048576 RXX1:RXX1048576 SHT1:SHT1048576 SRP1:SRP1048576 TBL1:TBL1048576 TLH1:TLH1048576 TVD1:TVD1048576 UEZ1:UEZ1048576 UOV1:UOV1048576 UYR1:UYR1048576 VIN1:VIN1048576 VSJ1:VSJ1048576 WCF1:WCF1048576 WMB1:WMB1048576 WVX1:WVX1048576" xr:uid="{5C696F2F-51ED-41AA-B1AF-4BA8A2F34641}">
      <formula1>1</formula1>
      <formula2>7</formula2>
    </dataValidation>
    <dataValidation type="textLength" allowBlank="1" showInputMessage="1" showErrorMessage="1" errorTitle="Emboss Line" error="This field cannot exceed 19 characters.  Please modify your input."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C0AF797F-2BA5-4544-8C8D-64F7A3083E2F}">
      <formula1>1</formula1>
      <formula2>19</formula2>
    </dataValidation>
    <dataValidation type="textLength" allowBlank="1" showInputMessage="1" showErrorMessage="1" errorTitle="Cardless" error="Must be Y or N_x000a__x000a_Y = Ghost/Cardless account_x000a_N = Card account" sqref="AE1:AE1048576 KA1:KA1048576 TW1:TW1048576 ADS1:ADS1048576 ANO1:ANO1048576 AXK1:AXK1048576 BHG1:BHG1048576 BRC1:BRC1048576 CAY1:CAY1048576 CKU1:CKU1048576 CUQ1:CUQ1048576 DEM1:DEM1048576 DOI1:DOI1048576 DYE1:DYE1048576 EIA1:EIA1048576 ERW1:ERW1048576 FBS1:FBS1048576 FLO1:FLO1048576 FVK1:FVK1048576 GFG1:GFG1048576 GPC1:GPC1048576 GYY1:GYY1048576 HIU1:HIU1048576 HSQ1:HSQ1048576 ICM1:ICM1048576 IMI1:IMI1048576 IWE1:IWE1048576 JGA1:JGA1048576 JPW1:JPW1048576 JZS1:JZS1048576 KJO1:KJO1048576 KTK1:KTK1048576 LDG1:LDG1048576 LNC1:LNC1048576 LWY1:LWY1048576 MGU1:MGU1048576 MQQ1:MQQ1048576 NAM1:NAM1048576 NKI1:NKI1048576 NUE1:NUE1048576 OEA1:OEA1048576 ONW1:ONW1048576 OXS1:OXS1048576 PHO1:PHO1048576 PRK1:PRK1048576 QBG1:QBG1048576 QLC1:QLC1048576 QUY1:QUY1048576 REU1:REU1048576 ROQ1:ROQ1048576 RYM1:RYM1048576 SII1:SII1048576 SSE1:SSE1048576 TCA1:TCA1048576 TLW1:TLW1048576 TVS1:TVS1048576 UFO1:UFO1048576 UPK1:UPK1048576 UZG1:UZG1048576 VJC1:VJC1048576 VSY1:VSY1048576 WCU1:WCU1048576 WMQ1:WMQ1048576 WWM1:WWM1048576" xr:uid="{D42CCF50-BF2D-4015-848D-4C57152CFF19}">
      <formula1>1</formula1>
      <formula2>1</formula2>
    </dataValidation>
    <dataValidation type="textLength" operator="lessThanOrEqual" allowBlank="1" showInputMessage="1" showErrorMessage="1" errorTitle="CLI Email" error="Cannot exceed 60 characters" sqref="AF1:AF1048576 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xr:uid="{E90AD91A-5A7F-4615-BF62-2C07862ACFF4}">
      <formula1>60</formula1>
    </dataValidation>
    <dataValidation type="textLength" allowBlank="1" showInputMessage="1" showErrorMessage="1" errorTitle="Date of Birth" error="Character length is 6 and format is MMDDYY" sqref="E6:E65536 JA6:JA65536 SW6:SW65536 ACS6:ACS65536 AMO6:AMO65536 AWK6:AWK65536 BGG6:BGG65536 BQC6:BQC65536 BZY6:BZY65536 CJU6:CJU65536 CTQ6:CTQ65536 DDM6:DDM65536 DNI6:DNI65536 DXE6:DXE65536 EHA6:EHA65536 EQW6:EQW65536 FAS6:FAS65536 FKO6:FKO65536 FUK6:FUK65536 GEG6:GEG65536 GOC6:GOC65536 GXY6:GXY65536 HHU6:HHU65536 HRQ6:HRQ65536 IBM6:IBM65536 ILI6:ILI65536 IVE6:IVE65536 JFA6:JFA65536 JOW6:JOW65536 JYS6:JYS65536 KIO6:KIO65536 KSK6:KSK65536 LCG6:LCG65536 LMC6:LMC65536 LVY6:LVY65536 MFU6:MFU65536 MPQ6:MPQ65536 MZM6:MZM65536 NJI6:NJI65536 NTE6:NTE65536 ODA6:ODA65536 OMW6:OMW65536 OWS6:OWS65536 PGO6:PGO65536 PQK6:PQK65536 QAG6:QAG65536 QKC6:QKC65536 QTY6:QTY65536 RDU6:RDU65536 RNQ6:RNQ65536 RXM6:RXM65536 SHI6:SHI65536 SRE6:SRE65536 TBA6:TBA65536 TKW6:TKW65536 TUS6:TUS65536 UEO6:UEO65536 UOK6:UOK65536 UYG6:UYG65536 VIC6:VIC65536 VRY6:VRY65536 WBU6:WBU65536 WLQ6:WLQ65536 WVM6:WVM65536 E65542:E131072 JA65542:JA131072 SW65542:SW131072 ACS65542:ACS131072 AMO65542:AMO131072 AWK65542:AWK131072 BGG65542:BGG131072 BQC65542:BQC131072 BZY65542:BZY131072 CJU65542:CJU131072 CTQ65542:CTQ131072 DDM65542:DDM131072 DNI65542:DNI131072 DXE65542:DXE131072 EHA65542:EHA131072 EQW65542:EQW131072 FAS65542:FAS131072 FKO65542:FKO131072 FUK65542:FUK131072 GEG65542:GEG131072 GOC65542:GOC131072 GXY65542:GXY131072 HHU65542:HHU131072 HRQ65542:HRQ131072 IBM65542:IBM131072 ILI65542:ILI131072 IVE65542:IVE131072 JFA65542:JFA131072 JOW65542:JOW131072 JYS65542:JYS131072 KIO65542:KIO131072 KSK65542:KSK131072 LCG65542:LCG131072 LMC65542:LMC131072 LVY65542:LVY131072 MFU65542:MFU131072 MPQ65542:MPQ131072 MZM65542:MZM131072 NJI65542:NJI131072 NTE65542:NTE131072 ODA65542:ODA131072 OMW65542:OMW131072 OWS65542:OWS131072 PGO65542:PGO131072 PQK65542:PQK131072 QAG65542:QAG131072 QKC65542:QKC131072 QTY65542:QTY131072 RDU65542:RDU131072 RNQ65542:RNQ131072 RXM65542:RXM131072 SHI65542:SHI131072 SRE65542:SRE131072 TBA65542:TBA131072 TKW65542:TKW131072 TUS65542:TUS131072 UEO65542:UEO131072 UOK65542:UOK131072 UYG65542:UYG131072 VIC65542:VIC131072 VRY65542:VRY131072 WBU65542:WBU131072 WLQ65542:WLQ131072 WVM65542:WVM131072 E131078:E196608 JA131078:JA196608 SW131078:SW196608 ACS131078:ACS196608 AMO131078:AMO196608 AWK131078:AWK196608 BGG131078:BGG196608 BQC131078:BQC196608 BZY131078:BZY196608 CJU131078:CJU196608 CTQ131078:CTQ196608 DDM131078:DDM196608 DNI131078:DNI196608 DXE131078:DXE196608 EHA131078:EHA196608 EQW131078:EQW196608 FAS131078:FAS196608 FKO131078:FKO196608 FUK131078:FUK196608 GEG131078:GEG196608 GOC131078:GOC196608 GXY131078:GXY196608 HHU131078:HHU196608 HRQ131078:HRQ196608 IBM131078:IBM196608 ILI131078:ILI196608 IVE131078:IVE196608 JFA131078:JFA196608 JOW131078:JOW196608 JYS131078:JYS196608 KIO131078:KIO196608 KSK131078:KSK196608 LCG131078:LCG196608 LMC131078:LMC196608 LVY131078:LVY196608 MFU131078:MFU196608 MPQ131078:MPQ196608 MZM131078:MZM196608 NJI131078:NJI196608 NTE131078:NTE196608 ODA131078:ODA196608 OMW131078:OMW196608 OWS131078:OWS196608 PGO131078:PGO196608 PQK131078:PQK196608 QAG131078:QAG196608 QKC131078:QKC196608 QTY131078:QTY196608 RDU131078:RDU196608 RNQ131078:RNQ196608 RXM131078:RXM196608 SHI131078:SHI196608 SRE131078:SRE196608 TBA131078:TBA196608 TKW131078:TKW196608 TUS131078:TUS196608 UEO131078:UEO196608 UOK131078:UOK196608 UYG131078:UYG196608 VIC131078:VIC196608 VRY131078:VRY196608 WBU131078:WBU196608 WLQ131078:WLQ196608 WVM131078:WVM196608 E196614:E262144 JA196614:JA262144 SW196614:SW262144 ACS196614:ACS262144 AMO196614:AMO262144 AWK196614:AWK262144 BGG196614:BGG262144 BQC196614:BQC262144 BZY196614:BZY262144 CJU196614:CJU262144 CTQ196614:CTQ262144 DDM196614:DDM262144 DNI196614:DNI262144 DXE196614:DXE262144 EHA196614:EHA262144 EQW196614:EQW262144 FAS196614:FAS262144 FKO196614:FKO262144 FUK196614:FUK262144 GEG196614:GEG262144 GOC196614:GOC262144 GXY196614:GXY262144 HHU196614:HHU262144 HRQ196614:HRQ262144 IBM196614:IBM262144 ILI196614:ILI262144 IVE196614:IVE262144 JFA196614:JFA262144 JOW196614:JOW262144 JYS196614:JYS262144 KIO196614:KIO262144 KSK196614:KSK262144 LCG196614:LCG262144 LMC196614:LMC262144 LVY196614:LVY262144 MFU196614:MFU262144 MPQ196614:MPQ262144 MZM196614:MZM262144 NJI196614:NJI262144 NTE196614:NTE262144 ODA196614:ODA262144 OMW196614:OMW262144 OWS196614:OWS262144 PGO196614:PGO262144 PQK196614:PQK262144 QAG196614:QAG262144 QKC196614:QKC262144 QTY196614:QTY262144 RDU196614:RDU262144 RNQ196614:RNQ262144 RXM196614:RXM262144 SHI196614:SHI262144 SRE196614:SRE262144 TBA196614:TBA262144 TKW196614:TKW262144 TUS196614:TUS262144 UEO196614:UEO262144 UOK196614:UOK262144 UYG196614:UYG262144 VIC196614:VIC262144 VRY196614:VRY262144 WBU196614:WBU262144 WLQ196614:WLQ262144 WVM196614:WVM262144 E262150:E327680 JA262150:JA327680 SW262150:SW327680 ACS262150:ACS327680 AMO262150:AMO327680 AWK262150:AWK327680 BGG262150:BGG327680 BQC262150:BQC327680 BZY262150:BZY327680 CJU262150:CJU327680 CTQ262150:CTQ327680 DDM262150:DDM327680 DNI262150:DNI327680 DXE262150:DXE327680 EHA262150:EHA327680 EQW262150:EQW327680 FAS262150:FAS327680 FKO262150:FKO327680 FUK262150:FUK327680 GEG262150:GEG327680 GOC262150:GOC327680 GXY262150:GXY327680 HHU262150:HHU327680 HRQ262150:HRQ327680 IBM262150:IBM327680 ILI262150:ILI327680 IVE262150:IVE327680 JFA262150:JFA327680 JOW262150:JOW327680 JYS262150:JYS327680 KIO262150:KIO327680 KSK262150:KSK327680 LCG262150:LCG327680 LMC262150:LMC327680 LVY262150:LVY327680 MFU262150:MFU327680 MPQ262150:MPQ327680 MZM262150:MZM327680 NJI262150:NJI327680 NTE262150:NTE327680 ODA262150:ODA327680 OMW262150:OMW327680 OWS262150:OWS327680 PGO262150:PGO327680 PQK262150:PQK327680 QAG262150:QAG327680 QKC262150:QKC327680 QTY262150:QTY327680 RDU262150:RDU327680 RNQ262150:RNQ327680 RXM262150:RXM327680 SHI262150:SHI327680 SRE262150:SRE327680 TBA262150:TBA327680 TKW262150:TKW327680 TUS262150:TUS327680 UEO262150:UEO327680 UOK262150:UOK327680 UYG262150:UYG327680 VIC262150:VIC327680 VRY262150:VRY327680 WBU262150:WBU327680 WLQ262150:WLQ327680 WVM262150:WVM327680 E327686:E393216 JA327686:JA393216 SW327686:SW393216 ACS327686:ACS393216 AMO327686:AMO393216 AWK327686:AWK393216 BGG327686:BGG393216 BQC327686:BQC393216 BZY327686:BZY393216 CJU327686:CJU393216 CTQ327686:CTQ393216 DDM327686:DDM393216 DNI327686:DNI393216 DXE327686:DXE393216 EHA327686:EHA393216 EQW327686:EQW393216 FAS327686:FAS393216 FKO327686:FKO393216 FUK327686:FUK393216 GEG327686:GEG393216 GOC327686:GOC393216 GXY327686:GXY393216 HHU327686:HHU393216 HRQ327686:HRQ393216 IBM327686:IBM393216 ILI327686:ILI393216 IVE327686:IVE393216 JFA327686:JFA393216 JOW327686:JOW393216 JYS327686:JYS393216 KIO327686:KIO393216 KSK327686:KSK393216 LCG327686:LCG393216 LMC327686:LMC393216 LVY327686:LVY393216 MFU327686:MFU393216 MPQ327686:MPQ393216 MZM327686:MZM393216 NJI327686:NJI393216 NTE327686:NTE393216 ODA327686:ODA393216 OMW327686:OMW393216 OWS327686:OWS393216 PGO327686:PGO393216 PQK327686:PQK393216 QAG327686:QAG393216 QKC327686:QKC393216 QTY327686:QTY393216 RDU327686:RDU393216 RNQ327686:RNQ393216 RXM327686:RXM393216 SHI327686:SHI393216 SRE327686:SRE393216 TBA327686:TBA393216 TKW327686:TKW393216 TUS327686:TUS393216 UEO327686:UEO393216 UOK327686:UOK393216 UYG327686:UYG393216 VIC327686:VIC393216 VRY327686:VRY393216 WBU327686:WBU393216 WLQ327686:WLQ393216 WVM327686:WVM393216 E393222:E458752 JA393222:JA458752 SW393222:SW458752 ACS393222:ACS458752 AMO393222:AMO458752 AWK393222:AWK458752 BGG393222:BGG458752 BQC393222:BQC458752 BZY393222:BZY458752 CJU393222:CJU458752 CTQ393222:CTQ458752 DDM393222:DDM458752 DNI393222:DNI458752 DXE393222:DXE458752 EHA393222:EHA458752 EQW393222:EQW458752 FAS393222:FAS458752 FKO393222:FKO458752 FUK393222:FUK458752 GEG393222:GEG458752 GOC393222:GOC458752 GXY393222:GXY458752 HHU393222:HHU458752 HRQ393222:HRQ458752 IBM393222:IBM458752 ILI393222:ILI458752 IVE393222:IVE458752 JFA393222:JFA458752 JOW393222:JOW458752 JYS393222:JYS458752 KIO393222:KIO458752 KSK393222:KSK458752 LCG393222:LCG458752 LMC393222:LMC458752 LVY393222:LVY458752 MFU393222:MFU458752 MPQ393222:MPQ458752 MZM393222:MZM458752 NJI393222:NJI458752 NTE393222:NTE458752 ODA393222:ODA458752 OMW393222:OMW458752 OWS393222:OWS458752 PGO393222:PGO458752 PQK393222:PQK458752 QAG393222:QAG458752 QKC393222:QKC458752 QTY393222:QTY458752 RDU393222:RDU458752 RNQ393222:RNQ458752 RXM393222:RXM458752 SHI393222:SHI458752 SRE393222:SRE458752 TBA393222:TBA458752 TKW393222:TKW458752 TUS393222:TUS458752 UEO393222:UEO458752 UOK393222:UOK458752 UYG393222:UYG458752 VIC393222:VIC458752 VRY393222:VRY458752 WBU393222:WBU458752 WLQ393222:WLQ458752 WVM393222:WVM458752 E458758:E524288 JA458758:JA524288 SW458758:SW524288 ACS458758:ACS524288 AMO458758:AMO524288 AWK458758:AWK524288 BGG458758:BGG524288 BQC458758:BQC524288 BZY458758:BZY524288 CJU458758:CJU524288 CTQ458758:CTQ524288 DDM458758:DDM524288 DNI458758:DNI524288 DXE458758:DXE524288 EHA458758:EHA524288 EQW458758:EQW524288 FAS458758:FAS524288 FKO458758:FKO524288 FUK458758:FUK524288 GEG458758:GEG524288 GOC458758:GOC524288 GXY458758:GXY524288 HHU458758:HHU524288 HRQ458758:HRQ524288 IBM458758:IBM524288 ILI458758:ILI524288 IVE458758:IVE524288 JFA458758:JFA524288 JOW458758:JOW524288 JYS458758:JYS524288 KIO458758:KIO524288 KSK458758:KSK524288 LCG458758:LCG524288 LMC458758:LMC524288 LVY458758:LVY524288 MFU458758:MFU524288 MPQ458758:MPQ524288 MZM458758:MZM524288 NJI458758:NJI524288 NTE458758:NTE524288 ODA458758:ODA524288 OMW458758:OMW524288 OWS458758:OWS524288 PGO458758:PGO524288 PQK458758:PQK524288 QAG458758:QAG524288 QKC458758:QKC524288 QTY458758:QTY524288 RDU458758:RDU524288 RNQ458758:RNQ524288 RXM458758:RXM524288 SHI458758:SHI524288 SRE458758:SRE524288 TBA458758:TBA524288 TKW458758:TKW524288 TUS458758:TUS524288 UEO458758:UEO524288 UOK458758:UOK524288 UYG458758:UYG524288 VIC458758:VIC524288 VRY458758:VRY524288 WBU458758:WBU524288 WLQ458758:WLQ524288 WVM458758:WVM524288 E524294:E589824 JA524294:JA589824 SW524294:SW589824 ACS524294:ACS589824 AMO524294:AMO589824 AWK524294:AWK589824 BGG524294:BGG589824 BQC524294:BQC589824 BZY524294:BZY589824 CJU524294:CJU589824 CTQ524294:CTQ589824 DDM524294:DDM589824 DNI524294:DNI589824 DXE524294:DXE589824 EHA524294:EHA589824 EQW524294:EQW589824 FAS524294:FAS589824 FKO524294:FKO589824 FUK524294:FUK589824 GEG524294:GEG589824 GOC524294:GOC589824 GXY524294:GXY589824 HHU524294:HHU589824 HRQ524294:HRQ589824 IBM524294:IBM589824 ILI524294:ILI589824 IVE524294:IVE589824 JFA524294:JFA589824 JOW524294:JOW589824 JYS524294:JYS589824 KIO524294:KIO589824 KSK524294:KSK589824 LCG524294:LCG589824 LMC524294:LMC589824 LVY524294:LVY589824 MFU524294:MFU589824 MPQ524294:MPQ589824 MZM524294:MZM589824 NJI524294:NJI589824 NTE524294:NTE589824 ODA524294:ODA589824 OMW524294:OMW589824 OWS524294:OWS589824 PGO524294:PGO589824 PQK524294:PQK589824 QAG524294:QAG589824 QKC524294:QKC589824 QTY524294:QTY589824 RDU524294:RDU589824 RNQ524294:RNQ589824 RXM524294:RXM589824 SHI524294:SHI589824 SRE524294:SRE589824 TBA524294:TBA589824 TKW524294:TKW589824 TUS524294:TUS589824 UEO524294:UEO589824 UOK524294:UOK589824 UYG524294:UYG589824 VIC524294:VIC589824 VRY524294:VRY589824 WBU524294:WBU589824 WLQ524294:WLQ589824 WVM524294:WVM589824 E589830:E655360 JA589830:JA655360 SW589830:SW655360 ACS589830:ACS655360 AMO589830:AMO655360 AWK589830:AWK655360 BGG589830:BGG655360 BQC589830:BQC655360 BZY589830:BZY655360 CJU589830:CJU655360 CTQ589830:CTQ655360 DDM589830:DDM655360 DNI589830:DNI655360 DXE589830:DXE655360 EHA589830:EHA655360 EQW589830:EQW655360 FAS589830:FAS655360 FKO589830:FKO655360 FUK589830:FUK655360 GEG589830:GEG655360 GOC589830:GOC655360 GXY589830:GXY655360 HHU589830:HHU655360 HRQ589830:HRQ655360 IBM589830:IBM655360 ILI589830:ILI655360 IVE589830:IVE655360 JFA589830:JFA655360 JOW589830:JOW655360 JYS589830:JYS655360 KIO589830:KIO655360 KSK589830:KSK655360 LCG589830:LCG655360 LMC589830:LMC655360 LVY589830:LVY655360 MFU589830:MFU655360 MPQ589830:MPQ655360 MZM589830:MZM655360 NJI589830:NJI655360 NTE589830:NTE655360 ODA589830:ODA655360 OMW589830:OMW655360 OWS589830:OWS655360 PGO589830:PGO655360 PQK589830:PQK655360 QAG589830:QAG655360 QKC589830:QKC655360 QTY589830:QTY655360 RDU589830:RDU655360 RNQ589830:RNQ655360 RXM589830:RXM655360 SHI589830:SHI655360 SRE589830:SRE655360 TBA589830:TBA655360 TKW589830:TKW655360 TUS589830:TUS655360 UEO589830:UEO655360 UOK589830:UOK655360 UYG589830:UYG655360 VIC589830:VIC655360 VRY589830:VRY655360 WBU589830:WBU655360 WLQ589830:WLQ655360 WVM589830:WVM655360 E655366:E720896 JA655366:JA720896 SW655366:SW720896 ACS655366:ACS720896 AMO655366:AMO720896 AWK655366:AWK720896 BGG655366:BGG720896 BQC655366:BQC720896 BZY655366:BZY720896 CJU655366:CJU720896 CTQ655366:CTQ720896 DDM655366:DDM720896 DNI655366:DNI720896 DXE655366:DXE720896 EHA655366:EHA720896 EQW655366:EQW720896 FAS655366:FAS720896 FKO655366:FKO720896 FUK655366:FUK720896 GEG655366:GEG720896 GOC655366:GOC720896 GXY655366:GXY720896 HHU655366:HHU720896 HRQ655366:HRQ720896 IBM655366:IBM720896 ILI655366:ILI720896 IVE655366:IVE720896 JFA655366:JFA720896 JOW655366:JOW720896 JYS655366:JYS720896 KIO655366:KIO720896 KSK655366:KSK720896 LCG655366:LCG720896 LMC655366:LMC720896 LVY655366:LVY720896 MFU655366:MFU720896 MPQ655366:MPQ720896 MZM655366:MZM720896 NJI655366:NJI720896 NTE655366:NTE720896 ODA655366:ODA720896 OMW655366:OMW720896 OWS655366:OWS720896 PGO655366:PGO720896 PQK655366:PQK720896 QAG655366:QAG720896 QKC655366:QKC720896 QTY655366:QTY720896 RDU655366:RDU720896 RNQ655366:RNQ720896 RXM655366:RXM720896 SHI655366:SHI720896 SRE655366:SRE720896 TBA655366:TBA720896 TKW655366:TKW720896 TUS655366:TUS720896 UEO655366:UEO720896 UOK655366:UOK720896 UYG655366:UYG720896 VIC655366:VIC720896 VRY655366:VRY720896 WBU655366:WBU720896 WLQ655366:WLQ720896 WVM655366:WVM720896 E720902:E786432 JA720902:JA786432 SW720902:SW786432 ACS720902:ACS786432 AMO720902:AMO786432 AWK720902:AWK786432 BGG720902:BGG786432 BQC720902:BQC786432 BZY720902:BZY786432 CJU720902:CJU786432 CTQ720902:CTQ786432 DDM720902:DDM786432 DNI720902:DNI786432 DXE720902:DXE786432 EHA720902:EHA786432 EQW720902:EQW786432 FAS720902:FAS786432 FKO720902:FKO786432 FUK720902:FUK786432 GEG720902:GEG786432 GOC720902:GOC786432 GXY720902:GXY786432 HHU720902:HHU786432 HRQ720902:HRQ786432 IBM720902:IBM786432 ILI720902:ILI786432 IVE720902:IVE786432 JFA720902:JFA786432 JOW720902:JOW786432 JYS720902:JYS786432 KIO720902:KIO786432 KSK720902:KSK786432 LCG720902:LCG786432 LMC720902:LMC786432 LVY720902:LVY786432 MFU720902:MFU786432 MPQ720902:MPQ786432 MZM720902:MZM786432 NJI720902:NJI786432 NTE720902:NTE786432 ODA720902:ODA786432 OMW720902:OMW786432 OWS720902:OWS786432 PGO720902:PGO786432 PQK720902:PQK786432 QAG720902:QAG786432 QKC720902:QKC786432 QTY720902:QTY786432 RDU720902:RDU786432 RNQ720902:RNQ786432 RXM720902:RXM786432 SHI720902:SHI786432 SRE720902:SRE786432 TBA720902:TBA786432 TKW720902:TKW786432 TUS720902:TUS786432 UEO720902:UEO786432 UOK720902:UOK786432 UYG720902:UYG786432 VIC720902:VIC786432 VRY720902:VRY786432 WBU720902:WBU786432 WLQ720902:WLQ786432 WVM720902:WVM786432 E786438:E851968 JA786438:JA851968 SW786438:SW851968 ACS786438:ACS851968 AMO786438:AMO851968 AWK786438:AWK851968 BGG786438:BGG851968 BQC786438:BQC851968 BZY786438:BZY851968 CJU786438:CJU851968 CTQ786438:CTQ851968 DDM786438:DDM851968 DNI786438:DNI851968 DXE786438:DXE851968 EHA786438:EHA851968 EQW786438:EQW851968 FAS786438:FAS851968 FKO786438:FKO851968 FUK786438:FUK851968 GEG786438:GEG851968 GOC786438:GOC851968 GXY786438:GXY851968 HHU786438:HHU851968 HRQ786438:HRQ851968 IBM786438:IBM851968 ILI786438:ILI851968 IVE786438:IVE851968 JFA786438:JFA851968 JOW786438:JOW851968 JYS786438:JYS851968 KIO786438:KIO851968 KSK786438:KSK851968 LCG786438:LCG851968 LMC786438:LMC851968 LVY786438:LVY851968 MFU786438:MFU851968 MPQ786438:MPQ851968 MZM786438:MZM851968 NJI786438:NJI851968 NTE786438:NTE851968 ODA786438:ODA851968 OMW786438:OMW851968 OWS786438:OWS851968 PGO786438:PGO851968 PQK786438:PQK851968 QAG786438:QAG851968 QKC786438:QKC851968 QTY786438:QTY851968 RDU786438:RDU851968 RNQ786438:RNQ851968 RXM786438:RXM851968 SHI786438:SHI851968 SRE786438:SRE851968 TBA786438:TBA851968 TKW786438:TKW851968 TUS786438:TUS851968 UEO786438:UEO851968 UOK786438:UOK851968 UYG786438:UYG851968 VIC786438:VIC851968 VRY786438:VRY851968 WBU786438:WBU851968 WLQ786438:WLQ851968 WVM786438:WVM851968 E851974:E917504 JA851974:JA917504 SW851974:SW917504 ACS851974:ACS917504 AMO851974:AMO917504 AWK851974:AWK917504 BGG851974:BGG917504 BQC851974:BQC917504 BZY851974:BZY917504 CJU851974:CJU917504 CTQ851974:CTQ917504 DDM851974:DDM917504 DNI851974:DNI917504 DXE851974:DXE917504 EHA851974:EHA917504 EQW851974:EQW917504 FAS851974:FAS917504 FKO851974:FKO917504 FUK851974:FUK917504 GEG851974:GEG917504 GOC851974:GOC917504 GXY851974:GXY917504 HHU851974:HHU917504 HRQ851974:HRQ917504 IBM851974:IBM917504 ILI851974:ILI917504 IVE851974:IVE917504 JFA851974:JFA917504 JOW851974:JOW917504 JYS851974:JYS917504 KIO851974:KIO917504 KSK851974:KSK917504 LCG851974:LCG917504 LMC851974:LMC917504 LVY851974:LVY917504 MFU851974:MFU917504 MPQ851974:MPQ917504 MZM851974:MZM917504 NJI851974:NJI917504 NTE851974:NTE917504 ODA851974:ODA917504 OMW851974:OMW917504 OWS851974:OWS917504 PGO851974:PGO917504 PQK851974:PQK917504 QAG851974:QAG917504 QKC851974:QKC917504 QTY851974:QTY917504 RDU851974:RDU917504 RNQ851974:RNQ917504 RXM851974:RXM917504 SHI851974:SHI917504 SRE851974:SRE917504 TBA851974:TBA917504 TKW851974:TKW917504 TUS851974:TUS917504 UEO851974:UEO917504 UOK851974:UOK917504 UYG851974:UYG917504 VIC851974:VIC917504 VRY851974:VRY917504 WBU851974:WBU917504 WLQ851974:WLQ917504 WVM851974:WVM917504 E917510:E983040 JA917510:JA983040 SW917510:SW983040 ACS917510:ACS983040 AMO917510:AMO983040 AWK917510:AWK983040 BGG917510:BGG983040 BQC917510:BQC983040 BZY917510:BZY983040 CJU917510:CJU983040 CTQ917510:CTQ983040 DDM917510:DDM983040 DNI917510:DNI983040 DXE917510:DXE983040 EHA917510:EHA983040 EQW917510:EQW983040 FAS917510:FAS983040 FKO917510:FKO983040 FUK917510:FUK983040 GEG917510:GEG983040 GOC917510:GOC983040 GXY917510:GXY983040 HHU917510:HHU983040 HRQ917510:HRQ983040 IBM917510:IBM983040 ILI917510:ILI983040 IVE917510:IVE983040 JFA917510:JFA983040 JOW917510:JOW983040 JYS917510:JYS983040 KIO917510:KIO983040 KSK917510:KSK983040 LCG917510:LCG983040 LMC917510:LMC983040 LVY917510:LVY983040 MFU917510:MFU983040 MPQ917510:MPQ983040 MZM917510:MZM983040 NJI917510:NJI983040 NTE917510:NTE983040 ODA917510:ODA983040 OMW917510:OMW983040 OWS917510:OWS983040 PGO917510:PGO983040 PQK917510:PQK983040 QAG917510:QAG983040 QKC917510:QKC983040 QTY917510:QTY983040 RDU917510:RDU983040 RNQ917510:RNQ983040 RXM917510:RXM983040 SHI917510:SHI983040 SRE917510:SRE983040 TBA917510:TBA983040 TKW917510:TKW983040 TUS917510:TUS983040 UEO917510:UEO983040 UOK917510:UOK983040 UYG917510:UYG983040 VIC917510:VIC983040 VRY917510:VRY983040 WBU917510:WBU983040 WLQ917510:WLQ983040 WVM917510:WVM983040 E983046:E1048576 JA983046:JA1048576 SW983046:SW1048576 ACS983046:ACS1048576 AMO983046:AMO1048576 AWK983046:AWK1048576 BGG983046:BGG1048576 BQC983046:BQC1048576 BZY983046:BZY1048576 CJU983046:CJU1048576 CTQ983046:CTQ1048576 DDM983046:DDM1048576 DNI983046:DNI1048576 DXE983046:DXE1048576 EHA983046:EHA1048576 EQW983046:EQW1048576 FAS983046:FAS1048576 FKO983046:FKO1048576 FUK983046:FUK1048576 GEG983046:GEG1048576 GOC983046:GOC1048576 GXY983046:GXY1048576 HHU983046:HHU1048576 HRQ983046:HRQ1048576 IBM983046:IBM1048576 ILI983046:ILI1048576 IVE983046:IVE1048576 JFA983046:JFA1048576 JOW983046:JOW1048576 JYS983046:JYS1048576 KIO983046:KIO1048576 KSK983046:KSK1048576 LCG983046:LCG1048576 LMC983046:LMC1048576 LVY983046:LVY1048576 MFU983046:MFU1048576 MPQ983046:MPQ1048576 MZM983046:MZM1048576 NJI983046:NJI1048576 NTE983046:NTE1048576 ODA983046:ODA1048576 OMW983046:OMW1048576 OWS983046:OWS1048576 PGO983046:PGO1048576 PQK983046:PQK1048576 QAG983046:QAG1048576 QKC983046:QKC1048576 QTY983046:QTY1048576 RDU983046:RDU1048576 RNQ983046:RNQ1048576 RXM983046:RXM1048576 SHI983046:SHI1048576 SRE983046:SRE1048576 TBA983046:TBA1048576 TKW983046:TKW1048576 TUS983046:TUS1048576 UEO983046:UEO1048576 UOK983046:UOK1048576 UYG983046:UYG1048576 VIC983046:VIC1048576 VRY983046:VRY1048576 WBU983046:WBU1048576 WLQ983046:WLQ1048576 WVM983046:WVM1048576" xr:uid="{22F7EE39-9548-41AA-A871-CEC8811380E9}">
      <formula1>6</formula1>
      <formula2>6</formula2>
    </dataValidation>
    <dataValidation type="textLength" allowBlank="1" showInputMessage="1" showErrorMessage="1" errorTitle="Date of Birth" error="Character length is 6 and format is MMDDYY" promptTitle="Date of Birth" prompt="Character length is 6 and format is MMDDYY"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F32E7B30-05A1-4B59-88F7-A50D4AC94B75}">
      <formula1>6</formula1>
      <formula2>6</formula2>
    </dataValidation>
    <dataValidation type="textLength" allowBlank="1" showInputMessage="1" showErrorMessage="1" error="Maximum character length is 3" sqref="R1:R1048576 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xr:uid="{BF83F09A-DE2F-4E36-8CF0-BBEF41F9F62B}">
      <formula1>1</formula1>
      <formula2>3</formula2>
    </dataValidation>
    <dataValidation type="textLength" allowBlank="1" showInputMessage="1" showErrorMessage="1" error="Please refer to column comments" sqref="AC1:AC1048576 JY1:JY1048576 TU1:TU1048576 ADQ1:ADQ1048576 ANM1:ANM1048576 AXI1:AXI1048576 BHE1:BHE1048576 BRA1:BRA1048576 CAW1:CAW1048576 CKS1:CKS1048576 CUO1:CUO1048576 DEK1:DEK1048576 DOG1:DOG1048576 DYC1:DYC1048576 EHY1:EHY1048576 ERU1:ERU1048576 FBQ1:FBQ1048576 FLM1:FLM1048576 FVI1:FVI1048576 GFE1:GFE1048576 GPA1:GPA1048576 GYW1:GYW1048576 HIS1:HIS1048576 HSO1:HSO1048576 ICK1:ICK1048576 IMG1:IMG1048576 IWC1:IWC1048576 JFY1:JFY1048576 JPU1:JPU1048576 JZQ1:JZQ1048576 KJM1:KJM1048576 KTI1:KTI1048576 LDE1:LDE1048576 LNA1:LNA1048576 LWW1:LWW1048576 MGS1:MGS1048576 MQO1:MQO1048576 NAK1:NAK1048576 NKG1:NKG1048576 NUC1:NUC1048576 ODY1:ODY1048576 ONU1:ONU1048576 OXQ1:OXQ1048576 PHM1:PHM1048576 PRI1:PRI1048576 QBE1:QBE1048576 QLA1:QLA1048576 QUW1:QUW1048576 RES1:RES1048576 ROO1:ROO1048576 RYK1:RYK1048576 SIG1:SIG1048576 SSC1:SSC1048576 TBY1:TBY1048576 TLU1:TLU1048576 TVQ1:TVQ1048576 UFM1:UFM1048576 UPI1:UPI1048576 UZE1:UZE1048576 VJA1:VJA1048576 VSW1:VSW1048576 WCS1:WCS1048576 WMO1:WMO1048576 WWK1:WWK1048576" xr:uid="{DA7E1624-3AB3-4462-B701-961AA1BE0362}">
      <formula1>1</formula1>
      <formula2>2</formula2>
    </dataValidation>
    <dataValidation type="textLength" allowBlank="1" showInputMessage="1" showErrorMessage="1" error="Requires 3 digit area code and 7 digit phone number" sqref="N5:N65536 JJ5:JJ65536 TF5:TF65536 ADB5:ADB65536 AMX5:AMX65536 AWT5:AWT65536 BGP5:BGP65536 BQL5:BQL65536 CAH5:CAH65536 CKD5:CKD65536 CTZ5:CTZ65536 DDV5:DDV65536 DNR5:DNR65536 DXN5:DXN65536 EHJ5:EHJ65536 ERF5:ERF65536 FBB5:FBB65536 FKX5:FKX65536 FUT5:FUT65536 GEP5:GEP65536 GOL5:GOL65536 GYH5:GYH65536 HID5:HID65536 HRZ5:HRZ65536 IBV5:IBV65536 ILR5:ILR65536 IVN5:IVN65536 JFJ5:JFJ65536 JPF5:JPF65536 JZB5:JZB65536 KIX5:KIX65536 KST5:KST65536 LCP5:LCP65536 LML5:LML65536 LWH5:LWH65536 MGD5:MGD65536 MPZ5:MPZ65536 MZV5:MZV65536 NJR5:NJR65536 NTN5:NTN65536 ODJ5:ODJ65536 ONF5:ONF65536 OXB5:OXB65536 PGX5:PGX65536 PQT5:PQT65536 QAP5:QAP65536 QKL5:QKL65536 QUH5:QUH65536 RED5:RED65536 RNZ5:RNZ65536 RXV5:RXV65536 SHR5:SHR65536 SRN5:SRN65536 TBJ5:TBJ65536 TLF5:TLF65536 TVB5:TVB65536 UEX5:UEX65536 UOT5:UOT65536 UYP5:UYP65536 VIL5:VIL65536 VSH5:VSH65536 WCD5:WCD65536 WLZ5:WLZ65536 WVV5:WVV65536 N65541:N131072 JJ65541:JJ131072 TF65541:TF131072 ADB65541:ADB131072 AMX65541:AMX131072 AWT65541:AWT131072 BGP65541:BGP131072 BQL65541:BQL131072 CAH65541:CAH131072 CKD65541:CKD131072 CTZ65541:CTZ131072 DDV65541:DDV131072 DNR65541:DNR131072 DXN65541:DXN131072 EHJ65541:EHJ131072 ERF65541:ERF131072 FBB65541:FBB131072 FKX65541:FKX131072 FUT65541:FUT131072 GEP65541:GEP131072 GOL65541:GOL131072 GYH65541:GYH131072 HID65541:HID131072 HRZ65541:HRZ131072 IBV65541:IBV131072 ILR65541:ILR131072 IVN65541:IVN131072 JFJ65541:JFJ131072 JPF65541:JPF131072 JZB65541:JZB131072 KIX65541:KIX131072 KST65541:KST131072 LCP65541:LCP131072 LML65541:LML131072 LWH65541:LWH131072 MGD65541:MGD131072 MPZ65541:MPZ131072 MZV65541:MZV131072 NJR65541:NJR131072 NTN65541:NTN131072 ODJ65541:ODJ131072 ONF65541:ONF131072 OXB65541:OXB131072 PGX65541:PGX131072 PQT65541:PQT131072 QAP65541:QAP131072 QKL65541:QKL131072 QUH65541:QUH131072 RED65541:RED131072 RNZ65541:RNZ131072 RXV65541:RXV131072 SHR65541:SHR131072 SRN65541:SRN131072 TBJ65541:TBJ131072 TLF65541:TLF131072 TVB65541:TVB131072 UEX65541:UEX131072 UOT65541:UOT131072 UYP65541:UYP131072 VIL65541:VIL131072 VSH65541:VSH131072 WCD65541:WCD131072 WLZ65541:WLZ131072 WVV65541:WVV131072 N131077:N196608 JJ131077:JJ196608 TF131077:TF196608 ADB131077:ADB196608 AMX131077:AMX196608 AWT131077:AWT196608 BGP131077:BGP196608 BQL131077:BQL196608 CAH131077:CAH196608 CKD131077:CKD196608 CTZ131077:CTZ196608 DDV131077:DDV196608 DNR131077:DNR196608 DXN131077:DXN196608 EHJ131077:EHJ196608 ERF131077:ERF196608 FBB131077:FBB196608 FKX131077:FKX196608 FUT131077:FUT196608 GEP131077:GEP196608 GOL131077:GOL196608 GYH131077:GYH196608 HID131077:HID196608 HRZ131077:HRZ196608 IBV131077:IBV196608 ILR131077:ILR196608 IVN131077:IVN196608 JFJ131077:JFJ196608 JPF131077:JPF196608 JZB131077:JZB196608 KIX131077:KIX196608 KST131077:KST196608 LCP131077:LCP196608 LML131077:LML196608 LWH131077:LWH196608 MGD131077:MGD196608 MPZ131077:MPZ196608 MZV131077:MZV196608 NJR131077:NJR196608 NTN131077:NTN196608 ODJ131077:ODJ196608 ONF131077:ONF196608 OXB131077:OXB196608 PGX131077:PGX196608 PQT131077:PQT196608 QAP131077:QAP196608 QKL131077:QKL196608 QUH131077:QUH196608 RED131077:RED196608 RNZ131077:RNZ196608 RXV131077:RXV196608 SHR131077:SHR196608 SRN131077:SRN196608 TBJ131077:TBJ196608 TLF131077:TLF196608 TVB131077:TVB196608 UEX131077:UEX196608 UOT131077:UOT196608 UYP131077:UYP196608 VIL131077:VIL196608 VSH131077:VSH196608 WCD131077:WCD196608 WLZ131077:WLZ196608 WVV131077:WVV196608 N196613:N262144 JJ196613:JJ262144 TF196613:TF262144 ADB196613:ADB262144 AMX196613:AMX262144 AWT196613:AWT262144 BGP196613:BGP262144 BQL196613:BQL262144 CAH196613:CAH262144 CKD196613:CKD262144 CTZ196613:CTZ262144 DDV196613:DDV262144 DNR196613:DNR262144 DXN196613:DXN262144 EHJ196613:EHJ262144 ERF196613:ERF262144 FBB196613:FBB262144 FKX196613:FKX262144 FUT196613:FUT262144 GEP196613:GEP262144 GOL196613:GOL262144 GYH196613:GYH262144 HID196613:HID262144 HRZ196613:HRZ262144 IBV196613:IBV262144 ILR196613:ILR262144 IVN196613:IVN262144 JFJ196613:JFJ262144 JPF196613:JPF262144 JZB196613:JZB262144 KIX196613:KIX262144 KST196613:KST262144 LCP196613:LCP262144 LML196613:LML262144 LWH196613:LWH262144 MGD196613:MGD262144 MPZ196613:MPZ262144 MZV196613:MZV262144 NJR196613:NJR262144 NTN196613:NTN262144 ODJ196613:ODJ262144 ONF196613:ONF262144 OXB196613:OXB262144 PGX196613:PGX262144 PQT196613:PQT262144 QAP196613:QAP262144 QKL196613:QKL262144 QUH196613:QUH262144 RED196613:RED262144 RNZ196613:RNZ262144 RXV196613:RXV262144 SHR196613:SHR262144 SRN196613:SRN262144 TBJ196613:TBJ262144 TLF196613:TLF262144 TVB196613:TVB262144 UEX196613:UEX262144 UOT196613:UOT262144 UYP196613:UYP262144 VIL196613:VIL262144 VSH196613:VSH262144 WCD196613:WCD262144 WLZ196613:WLZ262144 WVV196613:WVV262144 N262149:N327680 JJ262149:JJ327680 TF262149:TF327680 ADB262149:ADB327680 AMX262149:AMX327680 AWT262149:AWT327680 BGP262149:BGP327680 BQL262149:BQL327680 CAH262149:CAH327680 CKD262149:CKD327680 CTZ262149:CTZ327680 DDV262149:DDV327680 DNR262149:DNR327680 DXN262149:DXN327680 EHJ262149:EHJ327680 ERF262149:ERF327680 FBB262149:FBB327680 FKX262149:FKX327680 FUT262149:FUT327680 GEP262149:GEP327680 GOL262149:GOL327680 GYH262149:GYH327680 HID262149:HID327680 HRZ262149:HRZ327680 IBV262149:IBV327680 ILR262149:ILR327680 IVN262149:IVN327680 JFJ262149:JFJ327680 JPF262149:JPF327680 JZB262149:JZB327680 KIX262149:KIX327680 KST262149:KST327680 LCP262149:LCP327680 LML262149:LML327680 LWH262149:LWH327680 MGD262149:MGD327680 MPZ262149:MPZ327680 MZV262149:MZV327680 NJR262149:NJR327680 NTN262149:NTN327680 ODJ262149:ODJ327680 ONF262149:ONF327680 OXB262149:OXB327680 PGX262149:PGX327680 PQT262149:PQT327680 QAP262149:QAP327680 QKL262149:QKL327680 QUH262149:QUH327680 RED262149:RED327680 RNZ262149:RNZ327680 RXV262149:RXV327680 SHR262149:SHR327680 SRN262149:SRN327680 TBJ262149:TBJ327680 TLF262149:TLF327680 TVB262149:TVB327680 UEX262149:UEX327680 UOT262149:UOT327680 UYP262149:UYP327680 VIL262149:VIL327680 VSH262149:VSH327680 WCD262149:WCD327680 WLZ262149:WLZ327680 WVV262149:WVV327680 N327685:N393216 JJ327685:JJ393216 TF327685:TF393216 ADB327685:ADB393216 AMX327685:AMX393216 AWT327685:AWT393216 BGP327685:BGP393216 BQL327685:BQL393216 CAH327685:CAH393216 CKD327685:CKD393216 CTZ327685:CTZ393216 DDV327685:DDV393216 DNR327685:DNR393216 DXN327685:DXN393216 EHJ327685:EHJ393216 ERF327685:ERF393216 FBB327685:FBB393216 FKX327685:FKX393216 FUT327685:FUT393216 GEP327685:GEP393216 GOL327685:GOL393216 GYH327685:GYH393216 HID327685:HID393216 HRZ327685:HRZ393216 IBV327685:IBV393216 ILR327685:ILR393216 IVN327685:IVN393216 JFJ327685:JFJ393216 JPF327685:JPF393216 JZB327685:JZB393216 KIX327685:KIX393216 KST327685:KST393216 LCP327685:LCP393216 LML327685:LML393216 LWH327685:LWH393216 MGD327685:MGD393216 MPZ327685:MPZ393216 MZV327685:MZV393216 NJR327685:NJR393216 NTN327685:NTN393216 ODJ327685:ODJ393216 ONF327685:ONF393216 OXB327685:OXB393216 PGX327685:PGX393216 PQT327685:PQT393216 QAP327685:QAP393216 QKL327685:QKL393216 QUH327685:QUH393216 RED327685:RED393216 RNZ327685:RNZ393216 RXV327685:RXV393216 SHR327685:SHR393216 SRN327685:SRN393216 TBJ327685:TBJ393216 TLF327685:TLF393216 TVB327685:TVB393216 UEX327685:UEX393216 UOT327685:UOT393216 UYP327685:UYP393216 VIL327685:VIL393216 VSH327685:VSH393216 WCD327685:WCD393216 WLZ327685:WLZ393216 WVV327685:WVV393216 N393221:N458752 JJ393221:JJ458752 TF393221:TF458752 ADB393221:ADB458752 AMX393221:AMX458752 AWT393221:AWT458752 BGP393221:BGP458752 BQL393221:BQL458752 CAH393221:CAH458752 CKD393221:CKD458752 CTZ393221:CTZ458752 DDV393221:DDV458752 DNR393221:DNR458752 DXN393221:DXN458752 EHJ393221:EHJ458752 ERF393221:ERF458752 FBB393221:FBB458752 FKX393221:FKX458752 FUT393221:FUT458752 GEP393221:GEP458752 GOL393221:GOL458752 GYH393221:GYH458752 HID393221:HID458752 HRZ393221:HRZ458752 IBV393221:IBV458752 ILR393221:ILR458752 IVN393221:IVN458752 JFJ393221:JFJ458752 JPF393221:JPF458752 JZB393221:JZB458752 KIX393221:KIX458752 KST393221:KST458752 LCP393221:LCP458752 LML393221:LML458752 LWH393221:LWH458752 MGD393221:MGD458752 MPZ393221:MPZ458752 MZV393221:MZV458752 NJR393221:NJR458752 NTN393221:NTN458752 ODJ393221:ODJ458752 ONF393221:ONF458752 OXB393221:OXB458752 PGX393221:PGX458752 PQT393221:PQT458752 QAP393221:QAP458752 QKL393221:QKL458752 QUH393221:QUH458752 RED393221:RED458752 RNZ393221:RNZ458752 RXV393221:RXV458752 SHR393221:SHR458752 SRN393221:SRN458752 TBJ393221:TBJ458752 TLF393221:TLF458752 TVB393221:TVB458752 UEX393221:UEX458752 UOT393221:UOT458752 UYP393221:UYP458752 VIL393221:VIL458752 VSH393221:VSH458752 WCD393221:WCD458752 WLZ393221:WLZ458752 WVV393221:WVV458752 N458757:N524288 JJ458757:JJ524288 TF458757:TF524288 ADB458757:ADB524288 AMX458757:AMX524288 AWT458757:AWT524288 BGP458757:BGP524288 BQL458757:BQL524288 CAH458757:CAH524288 CKD458757:CKD524288 CTZ458757:CTZ524288 DDV458757:DDV524288 DNR458757:DNR524288 DXN458757:DXN524288 EHJ458757:EHJ524288 ERF458757:ERF524288 FBB458757:FBB524288 FKX458757:FKX524288 FUT458757:FUT524288 GEP458757:GEP524288 GOL458757:GOL524288 GYH458757:GYH524288 HID458757:HID524288 HRZ458757:HRZ524288 IBV458757:IBV524288 ILR458757:ILR524288 IVN458757:IVN524288 JFJ458757:JFJ524288 JPF458757:JPF524288 JZB458757:JZB524288 KIX458757:KIX524288 KST458757:KST524288 LCP458757:LCP524288 LML458757:LML524288 LWH458757:LWH524288 MGD458757:MGD524288 MPZ458757:MPZ524288 MZV458757:MZV524288 NJR458757:NJR524288 NTN458757:NTN524288 ODJ458757:ODJ524288 ONF458757:ONF524288 OXB458757:OXB524288 PGX458757:PGX524288 PQT458757:PQT524288 QAP458757:QAP524288 QKL458757:QKL524288 QUH458757:QUH524288 RED458757:RED524288 RNZ458757:RNZ524288 RXV458757:RXV524288 SHR458757:SHR524288 SRN458757:SRN524288 TBJ458757:TBJ524288 TLF458757:TLF524288 TVB458757:TVB524288 UEX458757:UEX524288 UOT458757:UOT524288 UYP458757:UYP524288 VIL458757:VIL524288 VSH458757:VSH524288 WCD458757:WCD524288 WLZ458757:WLZ524288 WVV458757:WVV524288 N524293:N589824 JJ524293:JJ589824 TF524293:TF589824 ADB524293:ADB589824 AMX524293:AMX589824 AWT524293:AWT589824 BGP524293:BGP589824 BQL524293:BQL589824 CAH524293:CAH589824 CKD524293:CKD589824 CTZ524293:CTZ589824 DDV524293:DDV589824 DNR524293:DNR589824 DXN524293:DXN589824 EHJ524293:EHJ589824 ERF524293:ERF589824 FBB524293:FBB589824 FKX524293:FKX589824 FUT524293:FUT589824 GEP524293:GEP589824 GOL524293:GOL589824 GYH524293:GYH589824 HID524293:HID589824 HRZ524293:HRZ589824 IBV524293:IBV589824 ILR524293:ILR589824 IVN524293:IVN589824 JFJ524293:JFJ589824 JPF524293:JPF589824 JZB524293:JZB589824 KIX524293:KIX589824 KST524293:KST589824 LCP524293:LCP589824 LML524293:LML589824 LWH524293:LWH589824 MGD524293:MGD589824 MPZ524293:MPZ589824 MZV524293:MZV589824 NJR524293:NJR589824 NTN524293:NTN589824 ODJ524293:ODJ589824 ONF524293:ONF589824 OXB524293:OXB589824 PGX524293:PGX589824 PQT524293:PQT589824 QAP524293:QAP589824 QKL524293:QKL589824 QUH524293:QUH589824 RED524293:RED589824 RNZ524293:RNZ589824 RXV524293:RXV589824 SHR524293:SHR589824 SRN524293:SRN589824 TBJ524293:TBJ589824 TLF524293:TLF589824 TVB524293:TVB589824 UEX524293:UEX589824 UOT524293:UOT589824 UYP524293:UYP589824 VIL524293:VIL589824 VSH524293:VSH589824 WCD524293:WCD589824 WLZ524293:WLZ589824 WVV524293:WVV589824 N589829:N655360 JJ589829:JJ655360 TF589829:TF655360 ADB589829:ADB655360 AMX589829:AMX655360 AWT589829:AWT655360 BGP589829:BGP655360 BQL589829:BQL655360 CAH589829:CAH655360 CKD589829:CKD655360 CTZ589829:CTZ655360 DDV589829:DDV655360 DNR589829:DNR655360 DXN589829:DXN655360 EHJ589829:EHJ655360 ERF589829:ERF655360 FBB589829:FBB655360 FKX589829:FKX655360 FUT589829:FUT655360 GEP589829:GEP655360 GOL589829:GOL655360 GYH589829:GYH655360 HID589829:HID655360 HRZ589829:HRZ655360 IBV589829:IBV655360 ILR589829:ILR655360 IVN589829:IVN655360 JFJ589829:JFJ655360 JPF589829:JPF655360 JZB589829:JZB655360 KIX589829:KIX655360 KST589829:KST655360 LCP589829:LCP655360 LML589829:LML655360 LWH589829:LWH655360 MGD589829:MGD655360 MPZ589829:MPZ655360 MZV589829:MZV655360 NJR589829:NJR655360 NTN589829:NTN655360 ODJ589829:ODJ655360 ONF589829:ONF655360 OXB589829:OXB655360 PGX589829:PGX655360 PQT589829:PQT655360 QAP589829:QAP655360 QKL589829:QKL655360 QUH589829:QUH655360 RED589829:RED655360 RNZ589829:RNZ655360 RXV589829:RXV655360 SHR589829:SHR655360 SRN589829:SRN655360 TBJ589829:TBJ655360 TLF589829:TLF655360 TVB589829:TVB655360 UEX589829:UEX655360 UOT589829:UOT655360 UYP589829:UYP655360 VIL589829:VIL655360 VSH589829:VSH655360 WCD589829:WCD655360 WLZ589829:WLZ655360 WVV589829:WVV655360 N655365:N720896 JJ655365:JJ720896 TF655365:TF720896 ADB655365:ADB720896 AMX655365:AMX720896 AWT655365:AWT720896 BGP655365:BGP720896 BQL655365:BQL720896 CAH655365:CAH720896 CKD655365:CKD720896 CTZ655365:CTZ720896 DDV655365:DDV720896 DNR655365:DNR720896 DXN655365:DXN720896 EHJ655365:EHJ720896 ERF655365:ERF720896 FBB655365:FBB720896 FKX655365:FKX720896 FUT655365:FUT720896 GEP655365:GEP720896 GOL655365:GOL720896 GYH655365:GYH720896 HID655365:HID720896 HRZ655365:HRZ720896 IBV655365:IBV720896 ILR655365:ILR720896 IVN655365:IVN720896 JFJ655365:JFJ720896 JPF655365:JPF720896 JZB655365:JZB720896 KIX655365:KIX720896 KST655365:KST720896 LCP655365:LCP720896 LML655365:LML720896 LWH655365:LWH720896 MGD655365:MGD720896 MPZ655365:MPZ720896 MZV655365:MZV720896 NJR655365:NJR720896 NTN655365:NTN720896 ODJ655365:ODJ720896 ONF655365:ONF720896 OXB655365:OXB720896 PGX655365:PGX720896 PQT655365:PQT720896 QAP655365:QAP720896 QKL655365:QKL720896 QUH655365:QUH720896 RED655365:RED720896 RNZ655365:RNZ720896 RXV655365:RXV720896 SHR655365:SHR720896 SRN655365:SRN720896 TBJ655365:TBJ720896 TLF655365:TLF720896 TVB655365:TVB720896 UEX655365:UEX720896 UOT655365:UOT720896 UYP655365:UYP720896 VIL655365:VIL720896 VSH655365:VSH720896 WCD655365:WCD720896 WLZ655365:WLZ720896 WVV655365:WVV720896 N720901:N786432 JJ720901:JJ786432 TF720901:TF786432 ADB720901:ADB786432 AMX720901:AMX786432 AWT720901:AWT786432 BGP720901:BGP786432 BQL720901:BQL786432 CAH720901:CAH786432 CKD720901:CKD786432 CTZ720901:CTZ786432 DDV720901:DDV786432 DNR720901:DNR786432 DXN720901:DXN786432 EHJ720901:EHJ786432 ERF720901:ERF786432 FBB720901:FBB786432 FKX720901:FKX786432 FUT720901:FUT786432 GEP720901:GEP786432 GOL720901:GOL786432 GYH720901:GYH786432 HID720901:HID786432 HRZ720901:HRZ786432 IBV720901:IBV786432 ILR720901:ILR786432 IVN720901:IVN786432 JFJ720901:JFJ786432 JPF720901:JPF786432 JZB720901:JZB786432 KIX720901:KIX786432 KST720901:KST786432 LCP720901:LCP786432 LML720901:LML786432 LWH720901:LWH786432 MGD720901:MGD786432 MPZ720901:MPZ786432 MZV720901:MZV786432 NJR720901:NJR786432 NTN720901:NTN786432 ODJ720901:ODJ786432 ONF720901:ONF786432 OXB720901:OXB786432 PGX720901:PGX786432 PQT720901:PQT786432 QAP720901:QAP786432 QKL720901:QKL786432 QUH720901:QUH786432 RED720901:RED786432 RNZ720901:RNZ786432 RXV720901:RXV786432 SHR720901:SHR786432 SRN720901:SRN786432 TBJ720901:TBJ786432 TLF720901:TLF786432 TVB720901:TVB786432 UEX720901:UEX786432 UOT720901:UOT786432 UYP720901:UYP786432 VIL720901:VIL786432 VSH720901:VSH786432 WCD720901:WCD786432 WLZ720901:WLZ786432 WVV720901:WVV786432 N786437:N851968 JJ786437:JJ851968 TF786437:TF851968 ADB786437:ADB851968 AMX786437:AMX851968 AWT786437:AWT851968 BGP786437:BGP851968 BQL786437:BQL851968 CAH786437:CAH851968 CKD786437:CKD851968 CTZ786437:CTZ851968 DDV786437:DDV851968 DNR786437:DNR851968 DXN786437:DXN851968 EHJ786437:EHJ851968 ERF786437:ERF851968 FBB786437:FBB851968 FKX786437:FKX851968 FUT786437:FUT851968 GEP786437:GEP851968 GOL786437:GOL851968 GYH786437:GYH851968 HID786437:HID851968 HRZ786437:HRZ851968 IBV786437:IBV851968 ILR786437:ILR851968 IVN786437:IVN851968 JFJ786437:JFJ851968 JPF786437:JPF851968 JZB786437:JZB851968 KIX786437:KIX851968 KST786437:KST851968 LCP786437:LCP851968 LML786437:LML851968 LWH786437:LWH851968 MGD786437:MGD851968 MPZ786437:MPZ851968 MZV786437:MZV851968 NJR786437:NJR851968 NTN786437:NTN851968 ODJ786437:ODJ851968 ONF786437:ONF851968 OXB786437:OXB851968 PGX786437:PGX851968 PQT786437:PQT851968 QAP786437:QAP851968 QKL786437:QKL851968 QUH786437:QUH851968 RED786437:RED851968 RNZ786437:RNZ851968 RXV786437:RXV851968 SHR786437:SHR851968 SRN786437:SRN851968 TBJ786437:TBJ851968 TLF786437:TLF851968 TVB786437:TVB851968 UEX786437:UEX851968 UOT786437:UOT851968 UYP786437:UYP851968 VIL786437:VIL851968 VSH786437:VSH851968 WCD786437:WCD851968 WLZ786437:WLZ851968 WVV786437:WVV851968 N851973:N917504 JJ851973:JJ917504 TF851973:TF917504 ADB851973:ADB917504 AMX851973:AMX917504 AWT851973:AWT917504 BGP851973:BGP917504 BQL851973:BQL917504 CAH851973:CAH917504 CKD851973:CKD917504 CTZ851973:CTZ917504 DDV851973:DDV917504 DNR851973:DNR917504 DXN851973:DXN917504 EHJ851973:EHJ917504 ERF851973:ERF917504 FBB851973:FBB917504 FKX851973:FKX917504 FUT851973:FUT917504 GEP851973:GEP917504 GOL851973:GOL917504 GYH851973:GYH917504 HID851973:HID917504 HRZ851973:HRZ917504 IBV851973:IBV917504 ILR851973:ILR917504 IVN851973:IVN917504 JFJ851973:JFJ917504 JPF851973:JPF917504 JZB851973:JZB917504 KIX851973:KIX917504 KST851973:KST917504 LCP851973:LCP917504 LML851973:LML917504 LWH851973:LWH917504 MGD851973:MGD917504 MPZ851973:MPZ917504 MZV851973:MZV917504 NJR851973:NJR917504 NTN851973:NTN917504 ODJ851973:ODJ917504 ONF851973:ONF917504 OXB851973:OXB917504 PGX851973:PGX917504 PQT851973:PQT917504 QAP851973:QAP917504 QKL851973:QKL917504 QUH851973:QUH917504 RED851973:RED917504 RNZ851973:RNZ917504 RXV851973:RXV917504 SHR851973:SHR917504 SRN851973:SRN917504 TBJ851973:TBJ917504 TLF851973:TLF917504 TVB851973:TVB917504 UEX851973:UEX917504 UOT851973:UOT917504 UYP851973:UYP917504 VIL851973:VIL917504 VSH851973:VSH917504 WCD851973:WCD917504 WLZ851973:WLZ917504 WVV851973:WVV917504 N917509:N983040 JJ917509:JJ983040 TF917509:TF983040 ADB917509:ADB983040 AMX917509:AMX983040 AWT917509:AWT983040 BGP917509:BGP983040 BQL917509:BQL983040 CAH917509:CAH983040 CKD917509:CKD983040 CTZ917509:CTZ983040 DDV917509:DDV983040 DNR917509:DNR983040 DXN917509:DXN983040 EHJ917509:EHJ983040 ERF917509:ERF983040 FBB917509:FBB983040 FKX917509:FKX983040 FUT917509:FUT983040 GEP917509:GEP983040 GOL917509:GOL983040 GYH917509:GYH983040 HID917509:HID983040 HRZ917509:HRZ983040 IBV917509:IBV983040 ILR917509:ILR983040 IVN917509:IVN983040 JFJ917509:JFJ983040 JPF917509:JPF983040 JZB917509:JZB983040 KIX917509:KIX983040 KST917509:KST983040 LCP917509:LCP983040 LML917509:LML983040 LWH917509:LWH983040 MGD917509:MGD983040 MPZ917509:MPZ983040 MZV917509:MZV983040 NJR917509:NJR983040 NTN917509:NTN983040 ODJ917509:ODJ983040 ONF917509:ONF983040 OXB917509:OXB983040 PGX917509:PGX983040 PQT917509:PQT983040 QAP917509:QAP983040 QKL917509:QKL983040 QUH917509:QUH983040 RED917509:RED983040 RNZ917509:RNZ983040 RXV917509:RXV983040 SHR917509:SHR983040 SRN917509:SRN983040 TBJ917509:TBJ983040 TLF917509:TLF983040 TVB917509:TVB983040 UEX917509:UEX983040 UOT917509:UOT983040 UYP917509:UYP983040 VIL917509:VIL983040 VSH917509:VSH983040 WCD917509:WCD983040 WLZ917509:WLZ983040 WVV917509:WVV983040 N983045:N1048576 JJ983045:JJ1048576 TF983045:TF1048576 ADB983045:ADB1048576 AMX983045:AMX1048576 AWT983045:AWT1048576 BGP983045:BGP1048576 BQL983045:BQL1048576 CAH983045:CAH1048576 CKD983045:CKD1048576 CTZ983045:CTZ1048576 DDV983045:DDV1048576 DNR983045:DNR1048576 DXN983045:DXN1048576 EHJ983045:EHJ1048576 ERF983045:ERF1048576 FBB983045:FBB1048576 FKX983045:FKX1048576 FUT983045:FUT1048576 GEP983045:GEP1048576 GOL983045:GOL1048576 GYH983045:GYH1048576 HID983045:HID1048576 HRZ983045:HRZ1048576 IBV983045:IBV1048576 ILR983045:ILR1048576 IVN983045:IVN1048576 JFJ983045:JFJ1048576 JPF983045:JPF1048576 JZB983045:JZB1048576 KIX983045:KIX1048576 KST983045:KST1048576 LCP983045:LCP1048576 LML983045:LML1048576 LWH983045:LWH1048576 MGD983045:MGD1048576 MPZ983045:MPZ1048576 MZV983045:MZV1048576 NJR983045:NJR1048576 NTN983045:NTN1048576 ODJ983045:ODJ1048576 ONF983045:ONF1048576 OXB983045:OXB1048576 PGX983045:PGX1048576 PQT983045:PQT1048576 QAP983045:QAP1048576 QKL983045:QKL1048576 QUH983045:QUH1048576 RED983045:RED1048576 RNZ983045:RNZ1048576 RXV983045:RXV1048576 SHR983045:SHR1048576 SRN983045:SRN1048576 TBJ983045:TBJ1048576 TLF983045:TLF1048576 TVB983045:TVB1048576 UEX983045:UEX1048576 UOT983045:UOT1048576 UYP983045:UYP1048576 VIL983045:VIL1048576 VSH983045:VSH1048576 WCD983045:WCD1048576 WLZ983045:WLZ1048576 WVV983045:WVV1048576" xr:uid="{2177FD77-5794-4E89-9737-0F2E2CBE4812}">
      <formula1>10</formula1>
      <formula2>10</formula2>
    </dataValidation>
    <dataValidation type="textLength" allowBlank="1" showInputMessage="1" showErrorMessage="1" error="This field cannot exceed 4 characters" sqref="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xr:uid="{D35E2F05-1E86-4796-8F2E-5168A500130C}">
      <formula1>1</formula1>
      <formula2>4</formula2>
    </dataValidation>
    <dataValidation type="textLength" allowBlank="1" showInputMessage="1" showErrorMessage="1" error="This field cannot exceed 5 characters_x000a_" sqref="V1:AB1048576 JR1:JX1048576 TN1:TT1048576 ADJ1:ADP1048576 ANF1:ANL1048576 AXB1:AXH1048576 BGX1:BHD1048576 BQT1:BQZ1048576 CAP1:CAV1048576 CKL1:CKR1048576 CUH1:CUN1048576 DED1:DEJ1048576 DNZ1:DOF1048576 DXV1:DYB1048576 EHR1:EHX1048576 ERN1:ERT1048576 FBJ1:FBP1048576 FLF1:FLL1048576 FVB1:FVH1048576 GEX1:GFD1048576 GOT1:GOZ1048576 GYP1:GYV1048576 HIL1:HIR1048576 HSH1:HSN1048576 ICD1:ICJ1048576 ILZ1:IMF1048576 IVV1:IWB1048576 JFR1:JFX1048576 JPN1:JPT1048576 JZJ1:JZP1048576 KJF1:KJL1048576 KTB1:KTH1048576 LCX1:LDD1048576 LMT1:LMZ1048576 LWP1:LWV1048576 MGL1:MGR1048576 MQH1:MQN1048576 NAD1:NAJ1048576 NJZ1:NKF1048576 NTV1:NUB1048576 ODR1:ODX1048576 ONN1:ONT1048576 OXJ1:OXP1048576 PHF1:PHL1048576 PRB1:PRH1048576 QAX1:QBD1048576 QKT1:QKZ1048576 QUP1:QUV1048576 REL1:RER1048576 ROH1:RON1048576 RYD1:RYJ1048576 SHZ1:SIF1048576 SRV1:SSB1048576 TBR1:TBX1048576 TLN1:TLT1048576 TVJ1:TVP1048576 UFF1:UFL1048576 UPB1:UPH1048576 UYX1:UZD1048576 VIT1:VIZ1048576 VSP1:VSV1048576 WCL1:WCR1048576 WMH1:WMN1048576 WWD1:WWJ1048576 T1:T1048576 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xr:uid="{93598658-7947-4D94-8312-656BD643C3F1}">
      <formula1>1</formula1>
      <formula2>5</formula2>
    </dataValidation>
    <dataValidation type="textLength" allowBlank="1" showInputMessage="1" showErrorMessage="1" error="Maximum character length is 7" sqref="Q1:Q1048576 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WVY1:WVY1048576" xr:uid="{8288D08F-A976-4928-BDA8-5A3C99EFE6D8}">
      <formula1>1</formula1>
      <formula2>7</formula2>
    </dataValidation>
    <dataValidation type="textLength" allowBlank="1" showInputMessage="1" showErrorMessage="1" error="This field requires 3 digit area code and 7 digit phone number" sqref="L1:L2 JH1:JH2 TD1:TD2 ACZ1:ACZ2 AMV1:AMV2 AWR1:AWR2 BGN1:BGN2 BQJ1:BQJ2 CAF1:CAF2 CKB1:CKB2 CTX1:CTX2 DDT1:DDT2 DNP1:DNP2 DXL1:DXL2 EHH1:EHH2 ERD1:ERD2 FAZ1:FAZ2 FKV1:FKV2 FUR1:FUR2 GEN1:GEN2 GOJ1:GOJ2 GYF1:GYF2 HIB1:HIB2 HRX1:HRX2 IBT1:IBT2 ILP1:ILP2 IVL1:IVL2 JFH1:JFH2 JPD1:JPD2 JYZ1:JYZ2 KIV1:KIV2 KSR1:KSR2 LCN1:LCN2 LMJ1:LMJ2 LWF1:LWF2 MGB1:MGB2 MPX1:MPX2 MZT1:MZT2 NJP1:NJP2 NTL1:NTL2 ODH1:ODH2 OND1:OND2 OWZ1:OWZ2 PGV1:PGV2 PQR1:PQR2 QAN1:QAN2 QKJ1:QKJ2 QUF1:QUF2 REB1:REB2 RNX1:RNX2 RXT1:RXT2 SHP1:SHP2 SRL1:SRL2 TBH1:TBH2 TLD1:TLD2 TUZ1:TUZ2 UEV1:UEV2 UOR1:UOR2 UYN1:UYN2 VIJ1:VIJ2 VSF1:VSF2 WCB1:WCB2 WLX1:WLX2 WVT1:WVT2 L4:L65538 JH4:JH65538 TD4:TD65538 ACZ4:ACZ65538 AMV4:AMV65538 AWR4:AWR65538 BGN4:BGN65538 BQJ4:BQJ65538 CAF4:CAF65538 CKB4:CKB65538 CTX4:CTX65538 DDT4:DDT65538 DNP4:DNP65538 DXL4:DXL65538 EHH4:EHH65538 ERD4:ERD65538 FAZ4:FAZ65538 FKV4:FKV65538 FUR4:FUR65538 GEN4:GEN65538 GOJ4:GOJ65538 GYF4:GYF65538 HIB4:HIB65538 HRX4:HRX65538 IBT4:IBT65538 ILP4:ILP65538 IVL4:IVL65538 JFH4:JFH65538 JPD4:JPD65538 JYZ4:JYZ65538 KIV4:KIV65538 KSR4:KSR65538 LCN4:LCN65538 LMJ4:LMJ65538 LWF4:LWF65538 MGB4:MGB65538 MPX4:MPX65538 MZT4:MZT65538 NJP4:NJP65538 NTL4:NTL65538 ODH4:ODH65538 OND4:OND65538 OWZ4:OWZ65538 PGV4:PGV65538 PQR4:PQR65538 QAN4:QAN65538 QKJ4:QKJ65538 QUF4:QUF65538 REB4:REB65538 RNX4:RNX65538 RXT4:RXT65538 SHP4:SHP65538 SRL4:SRL65538 TBH4:TBH65538 TLD4:TLD65538 TUZ4:TUZ65538 UEV4:UEV65538 UOR4:UOR65538 UYN4:UYN65538 VIJ4:VIJ65538 VSF4:VSF65538 WCB4:WCB65538 WLX4:WLX65538 WVT4:WVT65538 L65540:L131074 JH65540:JH131074 TD65540:TD131074 ACZ65540:ACZ131074 AMV65540:AMV131074 AWR65540:AWR131074 BGN65540:BGN131074 BQJ65540:BQJ131074 CAF65540:CAF131074 CKB65540:CKB131074 CTX65540:CTX131074 DDT65540:DDT131074 DNP65540:DNP131074 DXL65540:DXL131074 EHH65540:EHH131074 ERD65540:ERD131074 FAZ65540:FAZ131074 FKV65540:FKV131074 FUR65540:FUR131074 GEN65540:GEN131074 GOJ65540:GOJ131074 GYF65540:GYF131074 HIB65540:HIB131074 HRX65540:HRX131074 IBT65540:IBT131074 ILP65540:ILP131074 IVL65540:IVL131074 JFH65540:JFH131074 JPD65540:JPD131074 JYZ65540:JYZ131074 KIV65540:KIV131074 KSR65540:KSR131074 LCN65540:LCN131074 LMJ65540:LMJ131074 LWF65540:LWF131074 MGB65540:MGB131074 MPX65540:MPX131074 MZT65540:MZT131074 NJP65540:NJP131074 NTL65540:NTL131074 ODH65540:ODH131074 OND65540:OND131074 OWZ65540:OWZ131074 PGV65540:PGV131074 PQR65540:PQR131074 QAN65540:QAN131074 QKJ65540:QKJ131074 QUF65540:QUF131074 REB65540:REB131074 RNX65540:RNX131074 RXT65540:RXT131074 SHP65540:SHP131074 SRL65540:SRL131074 TBH65540:TBH131074 TLD65540:TLD131074 TUZ65540:TUZ131074 UEV65540:UEV131074 UOR65540:UOR131074 UYN65540:UYN131074 VIJ65540:VIJ131074 VSF65540:VSF131074 WCB65540:WCB131074 WLX65540:WLX131074 WVT65540:WVT131074 L131076:L196610 JH131076:JH196610 TD131076:TD196610 ACZ131076:ACZ196610 AMV131076:AMV196610 AWR131076:AWR196610 BGN131076:BGN196610 BQJ131076:BQJ196610 CAF131076:CAF196610 CKB131076:CKB196610 CTX131076:CTX196610 DDT131076:DDT196610 DNP131076:DNP196610 DXL131076:DXL196610 EHH131076:EHH196610 ERD131076:ERD196610 FAZ131076:FAZ196610 FKV131076:FKV196610 FUR131076:FUR196610 GEN131076:GEN196610 GOJ131076:GOJ196610 GYF131076:GYF196610 HIB131076:HIB196610 HRX131076:HRX196610 IBT131076:IBT196610 ILP131076:ILP196610 IVL131076:IVL196610 JFH131076:JFH196610 JPD131076:JPD196610 JYZ131076:JYZ196610 KIV131076:KIV196610 KSR131076:KSR196610 LCN131076:LCN196610 LMJ131076:LMJ196610 LWF131076:LWF196610 MGB131076:MGB196610 MPX131076:MPX196610 MZT131076:MZT196610 NJP131076:NJP196610 NTL131076:NTL196610 ODH131076:ODH196610 OND131076:OND196610 OWZ131076:OWZ196610 PGV131076:PGV196610 PQR131076:PQR196610 QAN131076:QAN196610 QKJ131076:QKJ196610 QUF131076:QUF196610 REB131076:REB196610 RNX131076:RNX196610 RXT131076:RXT196610 SHP131076:SHP196610 SRL131076:SRL196610 TBH131076:TBH196610 TLD131076:TLD196610 TUZ131076:TUZ196610 UEV131076:UEV196610 UOR131076:UOR196610 UYN131076:UYN196610 VIJ131076:VIJ196610 VSF131076:VSF196610 WCB131076:WCB196610 WLX131076:WLX196610 WVT131076:WVT196610 L196612:L262146 JH196612:JH262146 TD196612:TD262146 ACZ196612:ACZ262146 AMV196612:AMV262146 AWR196612:AWR262146 BGN196612:BGN262146 BQJ196612:BQJ262146 CAF196612:CAF262146 CKB196612:CKB262146 CTX196612:CTX262146 DDT196612:DDT262146 DNP196612:DNP262146 DXL196612:DXL262146 EHH196612:EHH262146 ERD196612:ERD262146 FAZ196612:FAZ262146 FKV196612:FKV262146 FUR196612:FUR262146 GEN196612:GEN262146 GOJ196612:GOJ262146 GYF196612:GYF262146 HIB196612:HIB262146 HRX196612:HRX262146 IBT196612:IBT262146 ILP196612:ILP262146 IVL196612:IVL262146 JFH196612:JFH262146 JPD196612:JPD262146 JYZ196612:JYZ262146 KIV196612:KIV262146 KSR196612:KSR262146 LCN196612:LCN262146 LMJ196612:LMJ262146 LWF196612:LWF262146 MGB196612:MGB262146 MPX196612:MPX262146 MZT196612:MZT262146 NJP196612:NJP262146 NTL196612:NTL262146 ODH196612:ODH262146 OND196612:OND262146 OWZ196612:OWZ262146 PGV196612:PGV262146 PQR196612:PQR262146 QAN196612:QAN262146 QKJ196612:QKJ262146 QUF196612:QUF262146 REB196612:REB262146 RNX196612:RNX262146 RXT196612:RXT262146 SHP196612:SHP262146 SRL196612:SRL262146 TBH196612:TBH262146 TLD196612:TLD262146 TUZ196612:TUZ262146 UEV196612:UEV262146 UOR196612:UOR262146 UYN196612:UYN262146 VIJ196612:VIJ262146 VSF196612:VSF262146 WCB196612:WCB262146 WLX196612:WLX262146 WVT196612:WVT262146 L262148:L327682 JH262148:JH327682 TD262148:TD327682 ACZ262148:ACZ327682 AMV262148:AMV327682 AWR262148:AWR327682 BGN262148:BGN327682 BQJ262148:BQJ327682 CAF262148:CAF327682 CKB262148:CKB327682 CTX262148:CTX327682 DDT262148:DDT327682 DNP262148:DNP327682 DXL262148:DXL327682 EHH262148:EHH327682 ERD262148:ERD327682 FAZ262148:FAZ327682 FKV262148:FKV327682 FUR262148:FUR327682 GEN262148:GEN327682 GOJ262148:GOJ327682 GYF262148:GYF327682 HIB262148:HIB327682 HRX262148:HRX327682 IBT262148:IBT327682 ILP262148:ILP327682 IVL262148:IVL327682 JFH262148:JFH327682 JPD262148:JPD327682 JYZ262148:JYZ327682 KIV262148:KIV327682 KSR262148:KSR327682 LCN262148:LCN327682 LMJ262148:LMJ327682 LWF262148:LWF327682 MGB262148:MGB327682 MPX262148:MPX327682 MZT262148:MZT327682 NJP262148:NJP327682 NTL262148:NTL327682 ODH262148:ODH327682 OND262148:OND327682 OWZ262148:OWZ327682 PGV262148:PGV327682 PQR262148:PQR327682 QAN262148:QAN327682 QKJ262148:QKJ327682 QUF262148:QUF327682 REB262148:REB327682 RNX262148:RNX327682 RXT262148:RXT327682 SHP262148:SHP327682 SRL262148:SRL327682 TBH262148:TBH327682 TLD262148:TLD327682 TUZ262148:TUZ327682 UEV262148:UEV327682 UOR262148:UOR327682 UYN262148:UYN327682 VIJ262148:VIJ327682 VSF262148:VSF327682 WCB262148:WCB327682 WLX262148:WLX327682 WVT262148:WVT327682 L327684:L393218 JH327684:JH393218 TD327684:TD393218 ACZ327684:ACZ393218 AMV327684:AMV393218 AWR327684:AWR393218 BGN327684:BGN393218 BQJ327684:BQJ393218 CAF327684:CAF393218 CKB327684:CKB393218 CTX327684:CTX393218 DDT327684:DDT393218 DNP327684:DNP393218 DXL327684:DXL393218 EHH327684:EHH393218 ERD327684:ERD393218 FAZ327684:FAZ393218 FKV327684:FKV393218 FUR327684:FUR393218 GEN327684:GEN393218 GOJ327684:GOJ393218 GYF327684:GYF393218 HIB327684:HIB393218 HRX327684:HRX393218 IBT327684:IBT393218 ILP327684:ILP393218 IVL327684:IVL393218 JFH327684:JFH393218 JPD327684:JPD393218 JYZ327684:JYZ393218 KIV327684:KIV393218 KSR327684:KSR393218 LCN327684:LCN393218 LMJ327684:LMJ393218 LWF327684:LWF393218 MGB327684:MGB393218 MPX327684:MPX393218 MZT327684:MZT393218 NJP327684:NJP393218 NTL327684:NTL393218 ODH327684:ODH393218 OND327684:OND393218 OWZ327684:OWZ393218 PGV327684:PGV393218 PQR327684:PQR393218 QAN327684:QAN393218 QKJ327684:QKJ393218 QUF327684:QUF393218 REB327684:REB393218 RNX327684:RNX393218 RXT327684:RXT393218 SHP327684:SHP393218 SRL327684:SRL393218 TBH327684:TBH393218 TLD327684:TLD393218 TUZ327684:TUZ393218 UEV327684:UEV393218 UOR327684:UOR393218 UYN327684:UYN393218 VIJ327684:VIJ393218 VSF327684:VSF393218 WCB327684:WCB393218 WLX327684:WLX393218 WVT327684:WVT393218 L393220:L458754 JH393220:JH458754 TD393220:TD458754 ACZ393220:ACZ458754 AMV393220:AMV458754 AWR393220:AWR458754 BGN393220:BGN458754 BQJ393220:BQJ458754 CAF393220:CAF458754 CKB393220:CKB458754 CTX393220:CTX458754 DDT393220:DDT458754 DNP393220:DNP458754 DXL393220:DXL458754 EHH393220:EHH458754 ERD393220:ERD458754 FAZ393220:FAZ458754 FKV393220:FKV458754 FUR393220:FUR458754 GEN393220:GEN458754 GOJ393220:GOJ458754 GYF393220:GYF458754 HIB393220:HIB458754 HRX393220:HRX458754 IBT393220:IBT458754 ILP393220:ILP458754 IVL393220:IVL458754 JFH393220:JFH458754 JPD393220:JPD458754 JYZ393220:JYZ458754 KIV393220:KIV458754 KSR393220:KSR458754 LCN393220:LCN458754 LMJ393220:LMJ458754 LWF393220:LWF458754 MGB393220:MGB458754 MPX393220:MPX458754 MZT393220:MZT458754 NJP393220:NJP458754 NTL393220:NTL458754 ODH393220:ODH458754 OND393220:OND458754 OWZ393220:OWZ458754 PGV393220:PGV458754 PQR393220:PQR458754 QAN393220:QAN458754 QKJ393220:QKJ458754 QUF393220:QUF458754 REB393220:REB458754 RNX393220:RNX458754 RXT393220:RXT458754 SHP393220:SHP458754 SRL393220:SRL458754 TBH393220:TBH458754 TLD393220:TLD458754 TUZ393220:TUZ458754 UEV393220:UEV458754 UOR393220:UOR458754 UYN393220:UYN458754 VIJ393220:VIJ458754 VSF393220:VSF458754 WCB393220:WCB458754 WLX393220:WLX458754 WVT393220:WVT458754 L458756:L524290 JH458756:JH524290 TD458756:TD524290 ACZ458756:ACZ524290 AMV458756:AMV524290 AWR458756:AWR524290 BGN458756:BGN524290 BQJ458756:BQJ524290 CAF458756:CAF524290 CKB458756:CKB524290 CTX458756:CTX524290 DDT458756:DDT524290 DNP458756:DNP524290 DXL458756:DXL524290 EHH458756:EHH524290 ERD458756:ERD524290 FAZ458756:FAZ524290 FKV458756:FKV524290 FUR458756:FUR524290 GEN458756:GEN524290 GOJ458756:GOJ524290 GYF458756:GYF524290 HIB458756:HIB524290 HRX458756:HRX524290 IBT458756:IBT524290 ILP458756:ILP524290 IVL458756:IVL524290 JFH458756:JFH524290 JPD458756:JPD524290 JYZ458756:JYZ524290 KIV458756:KIV524290 KSR458756:KSR524290 LCN458756:LCN524290 LMJ458756:LMJ524290 LWF458756:LWF524290 MGB458756:MGB524290 MPX458756:MPX524290 MZT458756:MZT524290 NJP458756:NJP524290 NTL458756:NTL524290 ODH458756:ODH524290 OND458756:OND524290 OWZ458756:OWZ524290 PGV458756:PGV524290 PQR458756:PQR524290 QAN458756:QAN524290 QKJ458756:QKJ524290 QUF458756:QUF524290 REB458756:REB524290 RNX458756:RNX524290 RXT458756:RXT524290 SHP458756:SHP524290 SRL458756:SRL524290 TBH458756:TBH524290 TLD458756:TLD524290 TUZ458756:TUZ524290 UEV458756:UEV524290 UOR458756:UOR524290 UYN458756:UYN524290 VIJ458756:VIJ524290 VSF458756:VSF524290 WCB458756:WCB524290 WLX458756:WLX524290 WVT458756:WVT524290 L524292:L589826 JH524292:JH589826 TD524292:TD589826 ACZ524292:ACZ589826 AMV524292:AMV589826 AWR524292:AWR589826 BGN524292:BGN589826 BQJ524292:BQJ589826 CAF524292:CAF589826 CKB524292:CKB589826 CTX524292:CTX589826 DDT524292:DDT589826 DNP524292:DNP589826 DXL524292:DXL589826 EHH524292:EHH589826 ERD524292:ERD589826 FAZ524292:FAZ589826 FKV524292:FKV589826 FUR524292:FUR589826 GEN524292:GEN589826 GOJ524292:GOJ589826 GYF524292:GYF589826 HIB524292:HIB589826 HRX524292:HRX589826 IBT524292:IBT589826 ILP524292:ILP589826 IVL524292:IVL589826 JFH524292:JFH589826 JPD524292:JPD589826 JYZ524292:JYZ589826 KIV524292:KIV589826 KSR524292:KSR589826 LCN524292:LCN589826 LMJ524292:LMJ589826 LWF524292:LWF589826 MGB524292:MGB589826 MPX524292:MPX589826 MZT524292:MZT589826 NJP524292:NJP589826 NTL524292:NTL589826 ODH524292:ODH589826 OND524292:OND589826 OWZ524292:OWZ589826 PGV524292:PGV589826 PQR524292:PQR589826 QAN524292:QAN589826 QKJ524292:QKJ589826 QUF524292:QUF589826 REB524292:REB589826 RNX524292:RNX589826 RXT524292:RXT589826 SHP524292:SHP589826 SRL524292:SRL589826 TBH524292:TBH589826 TLD524292:TLD589826 TUZ524292:TUZ589826 UEV524292:UEV589826 UOR524292:UOR589826 UYN524292:UYN589826 VIJ524292:VIJ589826 VSF524292:VSF589826 WCB524292:WCB589826 WLX524292:WLX589826 WVT524292:WVT589826 L589828:L655362 JH589828:JH655362 TD589828:TD655362 ACZ589828:ACZ655362 AMV589828:AMV655362 AWR589828:AWR655362 BGN589828:BGN655362 BQJ589828:BQJ655362 CAF589828:CAF655362 CKB589828:CKB655362 CTX589828:CTX655362 DDT589828:DDT655362 DNP589828:DNP655362 DXL589828:DXL655362 EHH589828:EHH655362 ERD589828:ERD655362 FAZ589828:FAZ655362 FKV589828:FKV655362 FUR589828:FUR655362 GEN589828:GEN655362 GOJ589828:GOJ655362 GYF589828:GYF655362 HIB589828:HIB655362 HRX589828:HRX655362 IBT589828:IBT655362 ILP589828:ILP655362 IVL589828:IVL655362 JFH589828:JFH655362 JPD589828:JPD655362 JYZ589828:JYZ655362 KIV589828:KIV655362 KSR589828:KSR655362 LCN589828:LCN655362 LMJ589828:LMJ655362 LWF589828:LWF655362 MGB589828:MGB655362 MPX589828:MPX655362 MZT589828:MZT655362 NJP589828:NJP655362 NTL589828:NTL655362 ODH589828:ODH655362 OND589828:OND655362 OWZ589828:OWZ655362 PGV589828:PGV655362 PQR589828:PQR655362 QAN589828:QAN655362 QKJ589828:QKJ655362 QUF589828:QUF655362 REB589828:REB655362 RNX589828:RNX655362 RXT589828:RXT655362 SHP589828:SHP655362 SRL589828:SRL655362 TBH589828:TBH655362 TLD589828:TLD655362 TUZ589828:TUZ655362 UEV589828:UEV655362 UOR589828:UOR655362 UYN589828:UYN655362 VIJ589828:VIJ655362 VSF589828:VSF655362 WCB589828:WCB655362 WLX589828:WLX655362 WVT589828:WVT655362 L655364:L720898 JH655364:JH720898 TD655364:TD720898 ACZ655364:ACZ720898 AMV655364:AMV720898 AWR655364:AWR720898 BGN655364:BGN720898 BQJ655364:BQJ720898 CAF655364:CAF720898 CKB655364:CKB720898 CTX655364:CTX720898 DDT655364:DDT720898 DNP655364:DNP720898 DXL655364:DXL720898 EHH655364:EHH720898 ERD655364:ERD720898 FAZ655364:FAZ720898 FKV655364:FKV720898 FUR655364:FUR720898 GEN655364:GEN720898 GOJ655364:GOJ720898 GYF655364:GYF720898 HIB655364:HIB720898 HRX655364:HRX720898 IBT655364:IBT720898 ILP655364:ILP720898 IVL655364:IVL720898 JFH655364:JFH720898 JPD655364:JPD720898 JYZ655364:JYZ720898 KIV655364:KIV720898 KSR655364:KSR720898 LCN655364:LCN720898 LMJ655364:LMJ720898 LWF655364:LWF720898 MGB655364:MGB720898 MPX655364:MPX720898 MZT655364:MZT720898 NJP655364:NJP720898 NTL655364:NTL720898 ODH655364:ODH720898 OND655364:OND720898 OWZ655364:OWZ720898 PGV655364:PGV720898 PQR655364:PQR720898 QAN655364:QAN720898 QKJ655364:QKJ720898 QUF655364:QUF720898 REB655364:REB720898 RNX655364:RNX720898 RXT655364:RXT720898 SHP655364:SHP720898 SRL655364:SRL720898 TBH655364:TBH720898 TLD655364:TLD720898 TUZ655364:TUZ720898 UEV655364:UEV720898 UOR655364:UOR720898 UYN655364:UYN720898 VIJ655364:VIJ720898 VSF655364:VSF720898 WCB655364:WCB720898 WLX655364:WLX720898 WVT655364:WVT720898 L720900:L786434 JH720900:JH786434 TD720900:TD786434 ACZ720900:ACZ786434 AMV720900:AMV786434 AWR720900:AWR786434 BGN720900:BGN786434 BQJ720900:BQJ786434 CAF720900:CAF786434 CKB720900:CKB786434 CTX720900:CTX786434 DDT720900:DDT786434 DNP720900:DNP786434 DXL720900:DXL786434 EHH720900:EHH786434 ERD720900:ERD786434 FAZ720900:FAZ786434 FKV720900:FKV786434 FUR720900:FUR786434 GEN720900:GEN786434 GOJ720900:GOJ786434 GYF720900:GYF786434 HIB720900:HIB786434 HRX720900:HRX786434 IBT720900:IBT786434 ILP720900:ILP786434 IVL720900:IVL786434 JFH720900:JFH786434 JPD720900:JPD786434 JYZ720900:JYZ786434 KIV720900:KIV786434 KSR720900:KSR786434 LCN720900:LCN786434 LMJ720900:LMJ786434 LWF720900:LWF786434 MGB720900:MGB786434 MPX720900:MPX786434 MZT720900:MZT786434 NJP720900:NJP786434 NTL720900:NTL786434 ODH720900:ODH786434 OND720900:OND786434 OWZ720900:OWZ786434 PGV720900:PGV786434 PQR720900:PQR786434 QAN720900:QAN786434 QKJ720900:QKJ786434 QUF720900:QUF786434 REB720900:REB786434 RNX720900:RNX786434 RXT720900:RXT786434 SHP720900:SHP786434 SRL720900:SRL786434 TBH720900:TBH786434 TLD720900:TLD786434 TUZ720900:TUZ786434 UEV720900:UEV786434 UOR720900:UOR786434 UYN720900:UYN786434 VIJ720900:VIJ786434 VSF720900:VSF786434 WCB720900:WCB786434 WLX720900:WLX786434 WVT720900:WVT786434 L786436:L851970 JH786436:JH851970 TD786436:TD851970 ACZ786436:ACZ851970 AMV786436:AMV851970 AWR786436:AWR851970 BGN786436:BGN851970 BQJ786436:BQJ851970 CAF786436:CAF851970 CKB786436:CKB851970 CTX786436:CTX851970 DDT786436:DDT851970 DNP786436:DNP851970 DXL786436:DXL851970 EHH786436:EHH851970 ERD786436:ERD851970 FAZ786436:FAZ851970 FKV786436:FKV851970 FUR786436:FUR851970 GEN786436:GEN851970 GOJ786436:GOJ851970 GYF786436:GYF851970 HIB786436:HIB851970 HRX786436:HRX851970 IBT786436:IBT851970 ILP786436:ILP851970 IVL786436:IVL851970 JFH786436:JFH851970 JPD786436:JPD851970 JYZ786436:JYZ851970 KIV786436:KIV851970 KSR786436:KSR851970 LCN786436:LCN851970 LMJ786436:LMJ851970 LWF786436:LWF851970 MGB786436:MGB851970 MPX786436:MPX851970 MZT786436:MZT851970 NJP786436:NJP851970 NTL786436:NTL851970 ODH786436:ODH851970 OND786436:OND851970 OWZ786436:OWZ851970 PGV786436:PGV851970 PQR786436:PQR851970 QAN786436:QAN851970 QKJ786436:QKJ851970 QUF786436:QUF851970 REB786436:REB851970 RNX786436:RNX851970 RXT786436:RXT851970 SHP786436:SHP851970 SRL786436:SRL851970 TBH786436:TBH851970 TLD786436:TLD851970 TUZ786436:TUZ851970 UEV786436:UEV851970 UOR786436:UOR851970 UYN786436:UYN851970 VIJ786436:VIJ851970 VSF786436:VSF851970 WCB786436:WCB851970 WLX786436:WLX851970 WVT786436:WVT851970 L851972:L917506 JH851972:JH917506 TD851972:TD917506 ACZ851972:ACZ917506 AMV851972:AMV917506 AWR851972:AWR917506 BGN851972:BGN917506 BQJ851972:BQJ917506 CAF851972:CAF917506 CKB851972:CKB917506 CTX851972:CTX917506 DDT851972:DDT917506 DNP851972:DNP917506 DXL851972:DXL917506 EHH851972:EHH917506 ERD851972:ERD917506 FAZ851972:FAZ917506 FKV851972:FKV917506 FUR851972:FUR917506 GEN851972:GEN917506 GOJ851972:GOJ917506 GYF851972:GYF917506 HIB851972:HIB917506 HRX851972:HRX917506 IBT851972:IBT917506 ILP851972:ILP917506 IVL851972:IVL917506 JFH851972:JFH917506 JPD851972:JPD917506 JYZ851972:JYZ917506 KIV851972:KIV917506 KSR851972:KSR917506 LCN851972:LCN917506 LMJ851972:LMJ917506 LWF851972:LWF917506 MGB851972:MGB917506 MPX851972:MPX917506 MZT851972:MZT917506 NJP851972:NJP917506 NTL851972:NTL917506 ODH851972:ODH917506 OND851972:OND917506 OWZ851972:OWZ917506 PGV851972:PGV917506 PQR851972:PQR917506 QAN851972:QAN917506 QKJ851972:QKJ917506 QUF851972:QUF917506 REB851972:REB917506 RNX851972:RNX917506 RXT851972:RXT917506 SHP851972:SHP917506 SRL851972:SRL917506 TBH851972:TBH917506 TLD851972:TLD917506 TUZ851972:TUZ917506 UEV851972:UEV917506 UOR851972:UOR917506 UYN851972:UYN917506 VIJ851972:VIJ917506 VSF851972:VSF917506 WCB851972:WCB917506 WLX851972:WLX917506 WVT851972:WVT917506 L917508:L983042 JH917508:JH983042 TD917508:TD983042 ACZ917508:ACZ983042 AMV917508:AMV983042 AWR917508:AWR983042 BGN917508:BGN983042 BQJ917508:BQJ983042 CAF917508:CAF983042 CKB917508:CKB983042 CTX917508:CTX983042 DDT917508:DDT983042 DNP917508:DNP983042 DXL917508:DXL983042 EHH917508:EHH983042 ERD917508:ERD983042 FAZ917508:FAZ983042 FKV917508:FKV983042 FUR917508:FUR983042 GEN917508:GEN983042 GOJ917508:GOJ983042 GYF917508:GYF983042 HIB917508:HIB983042 HRX917508:HRX983042 IBT917508:IBT983042 ILP917508:ILP983042 IVL917508:IVL983042 JFH917508:JFH983042 JPD917508:JPD983042 JYZ917508:JYZ983042 KIV917508:KIV983042 KSR917508:KSR983042 LCN917508:LCN983042 LMJ917508:LMJ983042 LWF917508:LWF983042 MGB917508:MGB983042 MPX917508:MPX983042 MZT917508:MZT983042 NJP917508:NJP983042 NTL917508:NTL983042 ODH917508:ODH983042 OND917508:OND983042 OWZ917508:OWZ983042 PGV917508:PGV983042 PQR917508:PQR983042 QAN917508:QAN983042 QKJ917508:QKJ983042 QUF917508:QUF983042 REB917508:REB983042 RNX917508:RNX983042 RXT917508:RXT983042 SHP917508:SHP983042 SRL917508:SRL983042 TBH917508:TBH983042 TLD917508:TLD983042 TUZ917508:TUZ983042 UEV917508:UEV983042 UOR917508:UOR983042 UYN917508:UYN983042 VIJ917508:VIJ983042 VSF917508:VSF983042 WCB917508:WCB983042 WLX917508:WLX983042 WVT917508:WVT983042 L983044:L1048576 JH983044:JH1048576 TD983044:TD1048576 ACZ983044:ACZ1048576 AMV983044:AMV1048576 AWR983044:AWR1048576 BGN983044:BGN1048576 BQJ983044:BQJ1048576 CAF983044:CAF1048576 CKB983044:CKB1048576 CTX983044:CTX1048576 DDT983044:DDT1048576 DNP983044:DNP1048576 DXL983044:DXL1048576 EHH983044:EHH1048576 ERD983044:ERD1048576 FAZ983044:FAZ1048576 FKV983044:FKV1048576 FUR983044:FUR1048576 GEN983044:GEN1048576 GOJ983044:GOJ1048576 GYF983044:GYF1048576 HIB983044:HIB1048576 HRX983044:HRX1048576 IBT983044:IBT1048576 ILP983044:ILP1048576 IVL983044:IVL1048576 JFH983044:JFH1048576 JPD983044:JPD1048576 JYZ983044:JYZ1048576 KIV983044:KIV1048576 KSR983044:KSR1048576 LCN983044:LCN1048576 LMJ983044:LMJ1048576 LWF983044:LWF1048576 MGB983044:MGB1048576 MPX983044:MPX1048576 MZT983044:MZT1048576 NJP983044:NJP1048576 NTL983044:NTL1048576 ODH983044:ODH1048576 OND983044:OND1048576 OWZ983044:OWZ1048576 PGV983044:PGV1048576 PQR983044:PQR1048576 QAN983044:QAN1048576 QKJ983044:QKJ1048576 QUF983044:QUF1048576 REB983044:REB1048576 RNX983044:RNX1048576 RXT983044:RXT1048576 SHP983044:SHP1048576 SRL983044:SRL1048576 TBH983044:TBH1048576 TLD983044:TLD1048576 TUZ983044:TUZ1048576 UEV983044:UEV1048576 UOR983044:UOR1048576 UYN983044:UYN1048576 VIJ983044:VIJ1048576 VSF983044:VSF1048576 WCB983044:WCB1048576 WLX983044:WLX1048576 WVT983044:WVT1048576" xr:uid="{0DC6E6E4-2E11-4AE3-A8D8-1A8B3F472FD7}">
      <formula1>10</formula1>
      <formula2>10</formula2>
    </dataValidation>
    <dataValidation type="textLength" allowBlank="1" showInputMessage="1" showErrorMessage="1" error="This field cannot exceed 36 characters." sqref="F1:G2 JB1:JC2 SX1:SY2 ACT1:ACU2 AMP1:AMQ2 AWL1:AWM2 BGH1:BGI2 BQD1:BQE2 BZZ1:CAA2 CJV1:CJW2 CTR1:CTS2 DDN1:DDO2 DNJ1:DNK2 DXF1:DXG2 EHB1:EHC2 EQX1:EQY2 FAT1:FAU2 FKP1:FKQ2 FUL1:FUM2 GEH1:GEI2 GOD1:GOE2 GXZ1:GYA2 HHV1:HHW2 HRR1:HRS2 IBN1:IBO2 ILJ1:ILK2 IVF1:IVG2 JFB1:JFC2 JOX1:JOY2 JYT1:JYU2 KIP1:KIQ2 KSL1:KSM2 LCH1:LCI2 LMD1:LME2 LVZ1:LWA2 MFV1:MFW2 MPR1:MPS2 MZN1:MZO2 NJJ1:NJK2 NTF1:NTG2 ODB1:ODC2 OMX1:OMY2 OWT1:OWU2 PGP1:PGQ2 PQL1:PQM2 QAH1:QAI2 QKD1:QKE2 QTZ1:QUA2 RDV1:RDW2 RNR1:RNS2 RXN1:RXO2 SHJ1:SHK2 SRF1:SRG2 TBB1:TBC2 TKX1:TKY2 TUT1:TUU2 UEP1:UEQ2 UOL1:UOM2 UYH1:UYI2 VID1:VIE2 VRZ1:VSA2 WBV1:WBW2 WLR1:WLS2 WVN1:WVO2 F4:G65538 JB4:JC65538 SX4:SY65538 ACT4:ACU65538 AMP4:AMQ65538 AWL4:AWM65538 BGH4:BGI65538 BQD4:BQE65538 BZZ4:CAA65538 CJV4:CJW65538 CTR4:CTS65538 DDN4:DDO65538 DNJ4:DNK65538 DXF4:DXG65538 EHB4:EHC65538 EQX4:EQY65538 FAT4:FAU65538 FKP4:FKQ65538 FUL4:FUM65538 GEH4:GEI65538 GOD4:GOE65538 GXZ4:GYA65538 HHV4:HHW65538 HRR4:HRS65538 IBN4:IBO65538 ILJ4:ILK65538 IVF4:IVG65538 JFB4:JFC65538 JOX4:JOY65538 JYT4:JYU65538 KIP4:KIQ65538 KSL4:KSM65538 LCH4:LCI65538 LMD4:LME65538 LVZ4:LWA65538 MFV4:MFW65538 MPR4:MPS65538 MZN4:MZO65538 NJJ4:NJK65538 NTF4:NTG65538 ODB4:ODC65538 OMX4:OMY65538 OWT4:OWU65538 PGP4:PGQ65538 PQL4:PQM65538 QAH4:QAI65538 QKD4:QKE65538 QTZ4:QUA65538 RDV4:RDW65538 RNR4:RNS65538 RXN4:RXO65538 SHJ4:SHK65538 SRF4:SRG65538 TBB4:TBC65538 TKX4:TKY65538 TUT4:TUU65538 UEP4:UEQ65538 UOL4:UOM65538 UYH4:UYI65538 VID4:VIE65538 VRZ4:VSA65538 WBV4:WBW65538 WLR4:WLS65538 WVN4:WVO65538 F65540:G131074 JB65540:JC131074 SX65540:SY131074 ACT65540:ACU131074 AMP65540:AMQ131074 AWL65540:AWM131074 BGH65540:BGI131074 BQD65540:BQE131074 BZZ65540:CAA131074 CJV65540:CJW131074 CTR65540:CTS131074 DDN65540:DDO131074 DNJ65540:DNK131074 DXF65540:DXG131074 EHB65540:EHC131074 EQX65540:EQY131074 FAT65540:FAU131074 FKP65540:FKQ131074 FUL65540:FUM131074 GEH65540:GEI131074 GOD65540:GOE131074 GXZ65540:GYA131074 HHV65540:HHW131074 HRR65540:HRS131074 IBN65540:IBO131074 ILJ65540:ILK131074 IVF65540:IVG131074 JFB65540:JFC131074 JOX65540:JOY131074 JYT65540:JYU131074 KIP65540:KIQ131074 KSL65540:KSM131074 LCH65540:LCI131074 LMD65540:LME131074 LVZ65540:LWA131074 MFV65540:MFW131074 MPR65540:MPS131074 MZN65540:MZO131074 NJJ65540:NJK131074 NTF65540:NTG131074 ODB65540:ODC131074 OMX65540:OMY131074 OWT65540:OWU131074 PGP65540:PGQ131074 PQL65540:PQM131074 QAH65540:QAI131074 QKD65540:QKE131074 QTZ65540:QUA131074 RDV65540:RDW131074 RNR65540:RNS131074 RXN65540:RXO131074 SHJ65540:SHK131074 SRF65540:SRG131074 TBB65540:TBC131074 TKX65540:TKY131074 TUT65540:TUU131074 UEP65540:UEQ131074 UOL65540:UOM131074 UYH65540:UYI131074 VID65540:VIE131074 VRZ65540:VSA131074 WBV65540:WBW131074 WLR65540:WLS131074 WVN65540:WVO131074 F131076:G196610 JB131076:JC196610 SX131076:SY196610 ACT131076:ACU196610 AMP131076:AMQ196610 AWL131076:AWM196610 BGH131076:BGI196610 BQD131076:BQE196610 BZZ131076:CAA196610 CJV131076:CJW196610 CTR131076:CTS196610 DDN131076:DDO196610 DNJ131076:DNK196610 DXF131076:DXG196610 EHB131076:EHC196610 EQX131076:EQY196610 FAT131076:FAU196610 FKP131076:FKQ196610 FUL131076:FUM196610 GEH131076:GEI196610 GOD131076:GOE196610 GXZ131076:GYA196610 HHV131076:HHW196610 HRR131076:HRS196610 IBN131076:IBO196610 ILJ131076:ILK196610 IVF131076:IVG196610 JFB131076:JFC196610 JOX131076:JOY196610 JYT131076:JYU196610 KIP131076:KIQ196610 KSL131076:KSM196610 LCH131076:LCI196610 LMD131076:LME196610 LVZ131076:LWA196610 MFV131076:MFW196610 MPR131076:MPS196610 MZN131076:MZO196610 NJJ131076:NJK196610 NTF131076:NTG196610 ODB131076:ODC196610 OMX131076:OMY196610 OWT131076:OWU196610 PGP131076:PGQ196610 PQL131076:PQM196610 QAH131076:QAI196610 QKD131076:QKE196610 QTZ131076:QUA196610 RDV131076:RDW196610 RNR131076:RNS196610 RXN131076:RXO196610 SHJ131076:SHK196610 SRF131076:SRG196610 TBB131076:TBC196610 TKX131076:TKY196610 TUT131076:TUU196610 UEP131076:UEQ196610 UOL131076:UOM196610 UYH131076:UYI196610 VID131076:VIE196610 VRZ131076:VSA196610 WBV131076:WBW196610 WLR131076:WLS196610 WVN131076:WVO196610 F196612:G262146 JB196612:JC262146 SX196612:SY262146 ACT196612:ACU262146 AMP196612:AMQ262146 AWL196612:AWM262146 BGH196612:BGI262146 BQD196612:BQE262146 BZZ196612:CAA262146 CJV196612:CJW262146 CTR196612:CTS262146 DDN196612:DDO262146 DNJ196612:DNK262146 DXF196612:DXG262146 EHB196612:EHC262146 EQX196612:EQY262146 FAT196612:FAU262146 FKP196612:FKQ262146 FUL196612:FUM262146 GEH196612:GEI262146 GOD196612:GOE262146 GXZ196612:GYA262146 HHV196612:HHW262146 HRR196612:HRS262146 IBN196612:IBO262146 ILJ196612:ILK262146 IVF196612:IVG262146 JFB196612:JFC262146 JOX196612:JOY262146 JYT196612:JYU262146 KIP196612:KIQ262146 KSL196612:KSM262146 LCH196612:LCI262146 LMD196612:LME262146 LVZ196612:LWA262146 MFV196612:MFW262146 MPR196612:MPS262146 MZN196612:MZO262146 NJJ196612:NJK262146 NTF196612:NTG262146 ODB196612:ODC262146 OMX196612:OMY262146 OWT196612:OWU262146 PGP196612:PGQ262146 PQL196612:PQM262146 QAH196612:QAI262146 QKD196612:QKE262146 QTZ196612:QUA262146 RDV196612:RDW262146 RNR196612:RNS262146 RXN196612:RXO262146 SHJ196612:SHK262146 SRF196612:SRG262146 TBB196612:TBC262146 TKX196612:TKY262146 TUT196612:TUU262146 UEP196612:UEQ262146 UOL196612:UOM262146 UYH196612:UYI262146 VID196612:VIE262146 VRZ196612:VSA262146 WBV196612:WBW262146 WLR196612:WLS262146 WVN196612:WVO262146 F262148:G327682 JB262148:JC327682 SX262148:SY327682 ACT262148:ACU327682 AMP262148:AMQ327682 AWL262148:AWM327682 BGH262148:BGI327682 BQD262148:BQE327682 BZZ262148:CAA327682 CJV262148:CJW327682 CTR262148:CTS327682 DDN262148:DDO327682 DNJ262148:DNK327682 DXF262148:DXG327682 EHB262148:EHC327682 EQX262148:EQY327682 FAT262148:FAU327682 FKP262148:FKQ327682 FUL262148:FUM327682 GEH262148:GEI327682 GOD262148:GOE327682 GXZ262148:GYA327682 HHV262148:HHW327682 HRR262148:HRS327682 IBN262148:IBO327682 ILJ262148:ILK327682 IVF262148:IVG327682 JFB262148:JFC327682 JOX262148:JOY327682 JYT262148:JYU327682 KIP262148:KIQ327682 KSL262148:KSM327682 LCH262148:LCI327682 LMD262148:LME327682 LVZ262148:LWA327682 MFV262148:MFW327682 MPR262148:MPS327682 MZN262148:MZO327682 NJJ262148:NJK327682 NTF262148:NTG327682 ODB262148:ODC327682 OMX262148:OMY327682 OWT262148:OWU327682 PGP262148:PGQ327682 PQL262148:PQM327682 QAH262148:QAI327682 QKD262148:QKE327682 QTZ262148:QUA327682 RDV262148:RDW327682 RNR262148:RNS327682 RXN262148:RXO327682 SHJ262148:SHK327682 SRF262148:SRG327682 TBB262148:TBC327682 TKX262148:TKY327682 TUT262148:TUU327682 UEP262148:UEQ327682 UOL262148:UOM327682 UYH262148:UYI327682 VID262148:VIE327682 VRZ262148:VSA327682 WBV262148:WBW327682 WLR262148:WLS327682 WVN262148:WVO327682 F327684:G393218 JB327684:JC393218 SX327684:SY393218 ACT327684:ACU393218 AMP327684:AMQ393218 AWL327684:AWM393218 BGH327684:BGI393218 BQD327684:BQE393218 BZZ327684:CAA393218 CJV327684:CJW393218 CTR327684:CTS393218 DDN327684:DDO393218 DNJ327684:DNK393218 DXF327684:DXG393218 EHB327684:EHC393218 EQX327684:EQY393218 FAT327684:FAU393218 FKP327684:FKQ393218 FUL327684:FUM393218 GEH327684:GEI393218 GOD327684:GOE393218 GXZ327684:GYA393218 HHV327684:HHW393218 HRR327684:HRS393218 IBN327684:IBO393218 ILJ327684:ILK393218 IVF327684:IVG393218 JFB327684:JFC393218 JOX327684:JOY393218 JYT327684:JYU393218 KIP327684:KIQ393218 KSL327684:KSM393218 LCH327684:LCI393218 LMD327684:LME393218 LVZ327684:LWA393218 MFV327684:MFW393218 MPR327684:MPS393218 MZN327684:MZO393218 NJJ327684:NJK393218 NTF327684:NTG393218 ODB327684:ODC393218 OMX327684:OMY393218 OWT327684:OWU393218 PGP327684:PGQ393218 PQL327684:PQM393218 QAH327684:QAI393218 QKD327684:QKE393218 QTZ327684:QUA393218 RDV327684:RDW393218 RNR327684:RNS393218 RXN327684:RXO393218 SHJ327684:SHK393218 SRF327684:SRG393218 TBB327684:TBC393218 TKX327684:TKY393218 TUT327684:TUU393218 UEP327684:UEQ393218 UOL327684:UOM393218 UYH327684:UYI393218 VID327684:VIE393218 VRZ327684:VSA393218 WBV327684:WBW393218 WLR327684:WLS393218 WVN327684:WVO393218 F393220:G458754 JB393220:JC458754 SX393220:SY458754 ACT393220:ACU458754 AMP393220:AMQ458754 AWL393220:AWM458754 BGH393220:BGI458754 BQD393220:BQE458754 BZZ393220:CAA458754 CJV393220:CJW458754 CTR393220:CTS458754 DDN393220:DDO458754 DNJ393220:DNK458754 DXF393220:DXG458754 EHB393220:EHC458754 EQX393220:EQY458754 FAT393220:FAU458754 FKP393220:FKQ458754 FUL393220:FUM458754 GEH393220:GEI458754 GOD393220:GOE458754 GXZ393220:GYA458754 HHV393220:HHW458754 HRR393220:HRS458754 IBN393220:IBO458754 ILJ393220:ILK458754 IVF393220:IVG458754 JFB393220:JFC458754 JOX393220:JOY458754 JYT393220:JYU458754 KIP393220:KIQ458754 KSL393220:KSM458754 LCH393220:LCI458754 LMD393220:LME458754 LVZ393220:LWA458754 MFV393220:MFW458754 MPR393220:MPS458754 MZN393220:MZO458754 NJJ393220:NJK458754 NTF393220:NTG458754 ODB393220:ODC458754 OMX393220:OMY458754 OWT393220:OWU458754 PGP393220:PGQ458754 PQL393220:PQM458754 QAH393220:QAI458754 QKD393220:QKE458754 QTZ393220:QUA458754 RDV393220:RDW458754 RNR393220:RNS458754 RXN393220:RXO458754 SHJ393220:SHK458754 SRF393220:SRG458754 TBB393220:TBC458754 TKX393220:TKY458754 TUT393220:TUU458754 UEP393220:UEQ458754 UOL393220:UOM458754 UYH393220:UYI458754 VID393220:VIE458754 VRZ393220:VSA458754 WBV393220:WBW458754 WLR393220:WLS458754 WVN393220:WVO458754 F458756:G524290 JB458756:JC524290 SX458756:SY524290 ACT458756:ACU524290 AMP458756:AMQ524290 AWL458756:AWM524290 BGH458756:BGI524290 BQD458756:BQE524290 BZZ458756:CAA524290 CJV458756:CJW524290 CTR458756:CTS524290 DDN458756:DDO524290 DNJ458756:DNK524290 DXF458756:DXG524290 EHB458756:EHC524290 EQX458756:EQY524290 FAT458756:FAU524290 FKP458756:FKQ524290 FUL458756:FUM524290 GEH458756:GEI524290 GOD458756:GOE524290 GXZ458756:GYA524290 HHV458756:HHW524290 HRR458756:HRS524290 IBN458756:IBO524290 ILJ458756:ILK524290 IVF458756:IVG524290 JFB458756:JFC524290 JOX458756:JOY524290 JYT458756:JYU524290 KIP458756:KIQ524290 KSL458756:KSM524290 LCH458756:LCI524290 LMD458756:LME524290 LVZ458756:LWA524290 MFV458756:MFW524290 MPR458756:MPS524290 MZN458756:MZO524290 NJJ458756:NJK524290 NTF458756:NTG524290 ODB458756:ODC524290 OMX458756:OMY524290 OWT458756:OWU524290 PGP458756:PGQ524290 PQL458756:PQM524290 QAH458756:QAI524290 QKD458756:QKE524290 QTZ458756:QUA524290 RDV458756:RDW524290 RNR458756:RNS524290 RXN458756:RXO524290 SHJ458756:SHK524290 SRF458756:SRG524290 TBB458756:TBC524290 TKX458756:TKY524290 TUT458756:TUU524290 UEP458756:UEQ524290 UOL458756:UOM524290 UYH458756:UYI524290 VID458756:VIE524290 VRZ458756:VSA524290 WBV458756:WBW524290 WLR458756:WLS524290 WVN458756:WVO524290 F524292:G589826 JB524292:JC589826 SX524292:SY589826 ACT524292:ACU589826 AMP524292:AMQ589826 AWL524292:AWM589826 BGH524292:BGI589826 BQD524292:BQE589826 BZZ524292:CAA589826 CJV524292:CJW589826 CTR524292:CTS589826 DDN524292:DDO589826 DNJ524292:DNK589826 DXF524292:DXG589826 EHB524292:EHC589826 EQX524292:EQY589826 FAT524292:FAU589826 FKP524292:FKQ589826 FUL524292:FUM589826 GEH524292:GEI589826 GOD524292:GOE589826 GXZ524292:GYA589826 HHV524292:HHW589826 HRR524292:HRS589826 IBN524292:IBO589826 ILJ524292:ILK589826 IVF524292:IVG589826 JFB524292:JFC589826 JOX524292:JOY589826 JYT524292:JYU589826 KIP524292:KIQ589826 KSL524292:KSM589826 LCH524292:LCI589826 LMD524292:LME589826 LVZ524292:LWA589826 MFV524292:MFW589826 MPR524292:MPS589826 MZN524292:MZO589826 NJJ524292:NJK589826 NTF524292:NTG589826 ODB524292:ODC589826 OMX524292:OMY589826 OWT524292:OWU589826 PGP524292:PGQ589826 PQL524292:PQM589826 QAH524292:QAI589826 QKD524292:QKE589826 QTZ524292:QUA589826 RDV524292:RDW589826 RNR524292:RNS589826 RXN524292:RXO589826 SHJ524292:SHK589826 SRF524292:SRG589826 TBB524292:TBC589826 TKX524292:TKY589826 TUT524292:TUU589826 UEP524292:UEQ589826 UOL524292:UOM589826 UYH524292:UYI589826 VID524292:VIE589826 VRZ524292:VSA589826 WBV524292:WBW589826 WLR524292:WLS589826 WVN524292:WVO589826 F589828:G655362 JB589828:JC655362 SX589828:SY655362 ACT589828:ACU655362 AMP589828:AMQ655362 AWL589828:AWM655362 BGH589828:BGI655362 BQD589828:BQE655362 BZZ589828:CAA655362 CJV589828:CJW655362 CTR589828:CTS655362 DDN589828:DDO655362 DNJ589828:DNK655362 DXF589828:DXG655362 EHB589828:EHC655362 EQX589828:EQY655362 FAT589828:FAU655362 FKP589828:FKQ655362 FUL589828:FUM655362 GEH589828:GEI655362 GOD589828:GOE655362 GXZ589828:GYA655362 HHV589828:HHW655362 HRR589828:HRS655362 IBN589828:IBO655362 ILJ589828:ILK655362 IVF589828:IVG655362 JFB589828:JFC655362 JOX589828:JOY655362 JYT589828:JYU655362 KIP589828:KIQ655362 KSL589828:KSM655362 LCH589828:LCI655362 LMD589828:LME655362 LVZ589828:LWA655362 MFV589828:MFW655362 MPR589828:MPS655362 MZN589828:MZO655362 NJJ589828:NJK655362 NTF589828:NTG655362 ODB589828:ODC655362 OMX589828:OMY655362 OWT589828:OWU655362 PGP589828:PGQ655362 PQL589828:PQM655362 QAH589828:QAI655362 QKD589828:QKE655362 QTZ589828:QUA655362 RDV589828:RDW655362 RNR589828:RNS655362 RXN589828:RXO655362 SHJ589828:SHK655362 SRF589828:SRG655362 TBB589828:TBC655362 TKX589828:TKY655362 TUT589828:TUU655362 UEP589828:UEQ655362 UOL589828:UOM655362 UYH589828:UYI655362 VID589828:VIE655362 VRZ589828:VSA655362 WBV589828:WBW655362 WLR589828:WLS655362 WVN589828:WVO655362 F655364:G720898 JB655364:JC720898 SX655364:SY720898 ACT655364:ACU720898 AMP655364:AMQ720898 AWL655364:AWM720898 BGH655364:BGI720898 BQD655364:BQE720898 BZZ655364:CAA720898 CJV655364:CJW720898 CTR655364:CTS720898 DDN655364:DDO720898 DNJ655364:DNK720898 DXF655364:DXG720898 EHB655364:EHC720898 EQX655364:EQY720898 FAT655364:FAU720898 FKP655364:FKQ720898 FUL655364:FUM720898 GEH655364:GEI720898 GOD655364:GOE720898 GXZ655364:GYA720898 HHV655364:HHW720898 HRR655364:HRS720898 IBN655364:IBO720898 ILJ655364:ILK720898 IVF655364:IVG720898 JFB655364:JFC720898 JOX655364:JOY720898 JYT655364:JYU720898 KIP655364:KIQ720898 KSL655364:KSM720898 LCH655364:LCI720898 LMD655364:LME720898 LVZ655364:LWA720898 MFV655364:MFW720898 MPR655364:MPS720898 MZN655364:MZO720898 NJJ655364:NJK720898 NTF655364:NTG720898 ODB655364:ODC720898 OMX655364:OMY720898 OWT655364:OWU720898 PGP655364:PGQ720898 PQL655364:PQM720898 QAH655364:QAI720898 QKD655364:QKE720898 QTZ655364:QUA720898 RDV655364:RDW720898 RNR655364:RNS720898 RXN655364:RXO720898 SHJ655364:SHK720898 SRF655364:SRG720898 TBB655364:TBC720898 TKX655364:TKY720898 TUT655364:TUU720898 UEP655364:UEQ720898 UOL655364:UOM720898 UYH655364:UYI720898 VID655364:VIE720898 VRZ655364:VSA720898 WBV655364:WBW720898 WLR655364:WLS720898 WVN655364:WVO720898 F720900:G786434 JB720900:JC786434 SX720900:SY786434 ACT720900:ACU786434 AMP720900:AMQ786434 AWL720900:AWM786434 BGH720900:BGI786434 BQD720900:BQE786434 BZZ720900:CAA786434 CJV720900:CJW786434 CTR720900:CTS786434 DDN720900:DDO786434 DNJ720900:DNK786434 DXF720900:DXG786434 EHB720900:EHC786434 EQX720900:EQY786434 FAT720900:FAU786434 FKP720900:FKQ786434 FUL720900:FUM786434 GEH720900:GEI786434 GOD720900:GOE786434 GXZ720900:GYA786434 HHV720900:HHW786434 HRR720900:HRS786434 IBN720900:IBO786434 ILJ720900:ILK786434 IVF720900:IVG786434 JFB720900:JFC786434 JOX720900:JOY786434 JYT720900:JYU786434 KIP720900:KIQ786434 KSL720900:KSM786434 LCH720900:LCI786434 LMD720900:LME786434 LVZ720900:LWA786434 MFV720900:MFW786434 MPR720900:MPS786434 MZN720900:MZO786434 NJJ720900:NJK786434 NTF720900:NTG786434 ODB720900:ODC786434 OMX720900:OMY786434 OWT720900:OWU786434 PGP720900:PGQ786434 PQL720900:PQM786434 QAH720900:QAI786434 QKD720900:QKE786434 QTZ720900:QUA786434 RDV720900:RDW786434 RNR720900:RNS786434 RXN720900:RXO786434 SHJ720900:SHK786434 SRF720900:SRG786434 TBB720900:TBC786434 TKX720900:TKY786434 TUT720900:TUU786434 UEP720900:UEQ786434 UOL720900:UOM786434 UYH720900:UYI786434 VID720900:VIE786434 VRZ720900:VSA786434 WBV720900:WBW786434 WLR720900:WLS786434 WVN720900:WVO786434 F786436:G851970 JB786436:JC851970 SX786436:SY851970 ACT786436:ACU851970 AMP786436:AMQ851970 AWL786436:AWM851970 BGH786436:BGI851970 BQD786436:BQE851970 BZZ786436:CAA851970 CJV786436:CJW851970 CTR786436:CTS851970 DDN786436:DDO851970 DNJ786436:DNK851970 DXF786436:DXG851970 EHB786436:EHC851970 EQX786436:EQY851970 FAT786436:FAU851970 FKP786436:FKQ851970 FUL786436:FUM851970 GEH786436:GEI851970 GOD786436:GOE851970 GXZ786436:GYA851970 HHV786436:HHW851970 HRR786436:HRS851970 IBN786436:IBO851970 ILJ786436:ILK851970 IVF786436:IVG851970 JFB786436:JFC851970 JOX786436:JOY851970 JYT786436:JYU851970 KIP786436:KIQ851970 KSL786436:KSM851970 LCH786436:LCI851970 LMD786436:LME851970 LVZ786436:LWA851970 MFV786436:MFW851970 MPR786436:MPS851970 MZN786436:MZO851970 NJJ786436:NJK851970 NTF786436:NTG851970 ODB786436:ODC851970 OMX786436:OMY851970 OWT786436:OWU851970 PGP786436:PGQ851970 PQL786436:PQM851970 QAH786436:QAI851970 QKD786436:QKE851970 QTZ786436:QUA851970 RDV786436:RDW851970 RNR786436:RNS851970 RXN786436:RXO851970 SHJ786436:SHK851970 SRF786436:SRG851970 TBB786436:TBC851970 TKX786436:TKY851970 TUT786436:TUU851970 UEP786436:UEQ851970 UOL786436:UOM851970 UYH786436:UYI851970 VID786436:VIE851970 VRZ786436:VSA851970 WBV786436:WBW851970 WLR786436:WLS851970 WVN786436:WVO851970 F851972:G917506 JB851972:JC917506 SX851972:SY917506 ACT851972:ACU917506 AMP851972:AMQ917506 AWL851972:AWM917506 BGH851972:BGI917506 BQD851972:BQE917506 BZZ851972:CAA917506 CJV851972:CJW917506 CTR851972:CTS917506 DDN851972:DDO917506 DNJ851972:DNK917506 DXF851972:DXG917506 EHB851972:EHC917506 EQX851972:EQY917506 FAT851972:FAU917506 FKP851972:FKQ917506 FUL851972:FUM917506 GEH851972:GEI917506 GOD851972:GOE917506 GXZ851972:GYA917506 HHV851972:HHW917506 HRR851972:HRS917506 IBN851972:IBO917506 ILJ851972:ILK917506 IVF851972:IVG917506 JFB851972:JFC917506 JOX851972:JOY917506 JYT851972:JYU917506 KIP851972:KIQ917506 KSL851972:KSM917506 LCH851972:LCI917506 LMD851972:LME917506 LVZ851972:LWA917506 MFV851972:MFW917506 MPR851972:MPS917506 MZN851972:MZO917506 NJJ851972:NJK917506 NTF851972:NTG917506 ODB851972:ODC917506 OMX851972:OMY917506 OWT851972:OWU917506 PGP851972:PGQ917506 PQL851972:PQM917506 QAH851972:QAI917506 QKD851972:QKE917506 QTZ851972:QUA917506 RDV851972:RDW917506 RNR851972:RNS917506 RXN851972:RXO917506 SHJ851972:SHK917506 SRF851972:SRG917506 TBB851972:TBC917506 TKX851972:TKY917506 TUT851972:TUU917506 UEP851972:UEQ917506 UOL851972:UOM917506 UYH851972:UYI917506 VID851972:VIE917506 VRZ851972:VSA917506 WBV851972:WBW917506 WLR851972:WLS917506 WVN851972:WVO917506 F917508:G983042 JB917508:JC983042 SX917508:SY983042 ACT917508:ACU983042 AMP917508:AMQ983042 AWL917508:AWM983042 BGH917508:BGI983042 BQD917508:BQE983042 BZZ917508:CAA983042 CJV917508:CJW983042 CTR917508:CTS983042 DDN917508:DDO983042 DNJ917508:DNK983042 DXF917508:DXG983042 EHB917508:EHC983042 EQX917508:EQY983042 FAT917508:FAU983042 FKP917508:FKQ983042 FUL917508:FUM983042 GEH917508:GEI983042 GOD917508:GOE983042 GXZ917508:GYA983042 HHV917508:HHW983042 HRR917508:HRS983042 IBN917508:IBO983042 ILJ917508:ILK983042 IVF917508:IVG983042 JFB917508:JFC983042 JOX917508:JOY983042 JYT917508:JYU983042 KIP917508:KIQ983042 KSL917508:KSM983042 LCH917508:LCI983042 LMD917508:LME983042 LVZ917508:LWA983042 MFV917508:MFW983042 MPR917508:MPS983042 MZN917508:MZO983042 NJJ917508:NJK983042 NTF917508:NTG983042 ODB917508:ODC983042 OMX917508:OMY983042 OWT917508:OWU983042 PGP917508:PGQ983042 PQL917508:PQM983042 QAH917508:QAI983042 QKD917508:QKE983042 QTZ917508:QUA983042 RDV917508:RDW983042 RNR917508:RNS983042 RXN917508:RXO983042 SHJ917508:SHK983042 SRF917508:SRG983042 TBB917508:TBC983042 TKX917508:TKY983042 TUT917508:TUU983042 UEP917508:UEQ983042 UOL917508:UOM983042 UYH917508:UYI983042 VID917508:VIE983042 VRZ917508:VSA983042 WBV917508:WBW983042 WLR917508:WLS983042 WVN917508:WVO983042 F983044:G1048576 JB983044:JC1048576 SX983044:SY1048576 ACT983044:ACU1048576 AMP983044:AMQ1048576 AWL983044:AWM1048576 BGH983044:BGI1048576 BQD983044:BQE1048576 BZZ983044:CAA1048576 CJV983044:CJW1048576 CTR983044:CTS1048576 DDN983044:DDO1048576 DNJ983044:DNK1048576 DXF983044:DXG1048576 EHB983044:EHC1048576 EQX983044:EQY1048576 FAT983044:FAU1048576 FKP983044:FKQ1048576 FUL983044:FUM1048576 GEH983044:GEI1048576 GOD983044:GOE1048576 GXZ983044:GYA1048576 HHV983044:HHW1048576 HRR983044:HRS1048576 IBN983044:IBO1048576 ILJ983044:ILK1048576 IVF983044:IVG1048576 JFB983044:JFC1048576 JOX983044:JOY1048576 JYT983044:JYU1048576 KIP983044:KIQ1048576 KSL983044:KSM1048576 LCH983044:LCI1048576 LMD983044:LME1048576 LVZ983044:LWA1048576 MFV983044:MFW1048576 MPR983044:MPS1048576 MZN983044:MZO1048576 NJJ983044:NJK1048576 NTF983044:NTG1048576 ODB983044:ODC1048576 OMX983044:OMY1048576 OWT983044:OWU1048576 PGP983044:PGQ1048576 PQL983044:PQM1048576 QAH983044:QAI1048576 QKD983044:QKE1048576 QTZ983044:QUA1048576 RDV983044:RDW1048576 RNR983044:RNS1048576 RXN983044:RXO1048576 SHJ983044:SHK1048576 SRF983044:SRG1048576 TBB983044:TBC1048576 TKX983044:TKY1048576 TUT983044:TUU1048576 UEP983044:UEQ1048576 UOL983044:UOM1048576 UYH983044:UYI1048576 VID983044:VIE1048576 VRZ983044:VSA1048576 WBV983044:WBW1048576 WLR983044:WLS1048576 WVN983044:WVO1048576" xr:uid="{2AA2AAEE-E4B0-45FB-AB29-A70B5E71866F}">
      <formula1>1</formula1>
      <formula2>36</formula2>
    </dataValidation>
    <dataValidation type="textLength" allowBlank="1" showInputMessage="1" showErrorMessage="1" error="This field cannot exceed 19 characters.  Please modify your input." sqref="D6:D65538 IZ6:IZ65538 SV6:SV65538 ACR6:ACR65538 AMN6:AMN65538 AWJ6:AWJ65538 BGF6:BGF65538 BQB6:BQB65538 BZX6:BZX65538 CJT6:CJT65538 CTP6:CTP65538 DDL6:DDL65538 DNH6:DNH65538 DXD6:DXD65538 EGZ6:EGZ65538 EQV6:EQV65538 FAR6:FAR65538 FKN6:FKN65538 FUJ6:FUJ65538 GEF6:GEF65538 GOB6:GOB65538 GXX6:GXX65538 HHT6:HHT65538 HRP6:HRP65538 IBL6:IBL65538 ILH6:ILH65538 IVD6:IVD65538 JEZ6:JEZ65538 JOV6:JOV65538 JYR6:JYR65538 KIN6:KIN65538 KSJ6:KSJ65538 LCF6:LCF65538 LMB6:LMB65538 LVX6:LVX65538 MFT6:MFT65538 MPP6:MPP65538 MZL6:MZL65538 NJH6:NJH65538 NTD6:NTD65538 OCZ6:OCZ65538 OMV6:OMV65538 OWR6:OWR65538 PGN6:PGN65538 PQJ6:PQJ65538 QAF6:QAF65538 QKB6:QKB65538 QTX6:QTX65538 RDT6:RDT65538 RNP6:RNP65538 RXL6:RXL65538 SHH6:SHH65538 SRD6:SRD65538 TAZ6:TAZ65538 TKV6:TKV65538 TUR6:TUR65538 UEN6:UEN65538 UOJ6:UOJ65538 UYF6:UYF65538 VIB6:VIB65538 VRX6:VRX65538 WBT6:WBT65538 WLP6:WLP65538 WVL6:WVL65538 D65542:D131074 IZ65542:IZ131074 SV65542:SV131074 ACR65542:ACR131074 AMN65542:AMN131074 AWJ65542:AWJ131074 BGF65542:BGF131074 BQB65542:BQB131074 BZX65542:BZX131074 CJT65542:CJT131074 CTP65542:CTP131074 DDL65542:DDL131074 DNH65542:DNH131074 DXD65542:DXD131074 EGZ65542:EGZ131074 EQV65542:EQV131074 FAR65542:FAR131074 FKN65542:FKN131074 FUJ65542:FUJ131074 GEF65542:GEF131074 GOB65542:GOB131074 GXX65542:GXX131074 HHT65542:HHT131074 HRP65542:HRP131074 IBL65542:IBL131074 ILH65542:ILH131074 IVD65542:IVD131074 JEZ65542:JEZ131074 JOV65542:JOV131074 JYR65542:JYR131074 KIN65542:KIN131074 KSJ65542:KSJ131074 LCF65542:LCF131074 LMB65542:LMB131074 LVX65542:LVX131074 MFT65542:MFT131074 MPP65542:MPP131074 MZL65542:MZL131074 NJH65542:NJH131074 NTD65542:NTD131074 OCZ65542:OCZ131074 OMV65542:OMV131074 OWR65542:OWR131074 PGN65542:PGN131074 PQJ65542:PQJ131074 QAF65542:QAF131074 QKB65542:QKB131074 QTX65542:QTX131074 RDT65542:RDT131074 RNP65542:RNP131074 RXL65542:RXL131074 SHH65542:SHH131074 SRD65542:SRD131074 TAZ65542:TAZ131074 TKV65542:TKV131074 TUR65542:TUR131074 UEN65542:UEN131074 UOJ65542:UOJ131074 UYF65542:UYF131074 VIB65542:VIB131074 VRX65542:VRX131074 WBT65542:WBT131074 WLP65542:WLP131074 WVL65542:WVL131074 D131078:D196610 IZ131078:IZ196610 SV131078:SV196610 ACR131078:ACR196610 AMN131078:AMN196610 AWJ131078:AWJ196610 BGF131078:BGF196610 BQB131078:BQB196610 BZX131078:BZX196610 CJT131078:CJT196610 CTP131078:CTP196610 DDL131078:DDL196610 DNH131078:DNH196610 DXD131078:DXD196610 EGZ131078:EGZ196610 EQV131078:EQV196610 FAR131078:FAR196610 FKN131078:FKN196610 FUJ131078:FUJ196610 GEF131078:GEF196610 GOB131078:GOB196610 GXX131078:GXX196610 HHT131078:HHT196610 HRP131078:HRP196610 IBL131078:IBL196610 ILH131078:ILH196610 IVD131078:IVD196610 JEZ131078:JEZ196610 JOV131078:JOV196610 JYR131078:JYR196610 KIN131078:KIN196610 KSJ131078:KSJ196610 LCF131078:LCF196610 LMB131078:LMB196610 LVX131078:LVX196610 MFT131078:MFT196610 MPP131078:MPP196610 MZL131078:MZL196610 NJH131078:NJH196610 NTD131078:NTD196610 OCZ131078:OCZ196610 OMV131078:OMV196610 OWR131078:OWR196610 PGN131078:PGN196610 PQJ131078:PQJ196610 QAF131078:QAF196610 QKB131078:QKB196610 QTX131078:QTX196610 RDT131078:RDT196610 RNP131078:RNP196610 RXL131078:RXL196610 SHH131078:SHH196610 SRD131078:SRD196610 TAZ131078:TAZ196610 TKV131078:TKV196610 TUR131078:TUR196610 UEN131078:UEN196610 UOJ131078:UOJ196610 UYF131078:UYF196610 VIB131078:VIB196610 VRX131078:VRX196610 WBT131078:WBT196610 WLP131078:WLP196610 WVL131078:WVL196610 D196614:D262146 IZ196614:IZ262146 SV196614:SV262146 ACR196614:ACR262146 AMN196614:AMN262146 AWJ196614:AWJ262146 BGF196614:BGF262146 BQB196614:BQB262146 BZX196614:BZX262146 CJT196614:CJT262146 CTP196614:CTP262146 DDL196614:DDL262146 DNH196614:DNH262146 DXD196614:DXD262146 EGZ196614:EGZ262146 EQV196614:EQV262146 FAR196614:FAR262146 FKN196614:FKN262146 FUJ196614:FUJ262146 GEF196614:GEF262146 GOB196614:GOB262146 GXX196614:GXX262146 HHT196614:HHT262146 HRP196614:HRP262146 IBL196614:IBL262146 ILH196614:ILH262146 IVD196614:IVD262146 JEZ196614:JEZ262146 JOV196614:JOV262146 JYR196614:JYR262146 KIN196614:KIN262146 KSJ196614:KSJ262146 LCF196614:LCF262146 LMB196614:LMB262146 LVX196614:LVX262146 MFT196614:MFT262146 MPP196614:MPP262146 MZL196614:MZL262146 NJH196614:NJH262146 NTD196614:NTD262146 OCZ196614:OCZ262146 OMV196614:OMV262146 OWR196614:OWR262146 PGN196614:PGN262146 PQJ196614:PQJ262146 QAF196614:QAF262146 QKB196614:QKB262146 QTX196614:QTX262146 RDT196614:RDT262146 RNP196614:RNP262146 RXL196614:RXL262146 SHH196614:SHH262146 SRD196614:SRD262146 TAZ196614:TAZ262146 TKV196614:TKV262146 TUR196614:TUR262146 UEN196614:UEN262146 UOJ196614:UOJ262146 UYF196614:UYF262146 VIB196614:VIB262146 VRX196614:VRX262146 WBT196614:WBT262146 WLP196614:WLP262146 WVL196614:WVL262146 D262150:D327682 IZ262150:IZ327682 SV262150:SV327682 ACR262150:ACR327682 AMN262150:AMN327682 AWJ262150:AWJ327682 BGF262150:BGF327682 BQB262150:BQB327682 BZX262150:BZX327682 CJT262150:CJT327682 CTP262150:CTP327682 DDL262150:DDL327682 DNH262150:DNH327682 DXD262150:DXD327682 EGZ262150:EGZ327682 EQV262150:EQV327682 FAR262150:FAR327682 FKN262150:FKN327682 FUJ262150:FUJ327682 GEF262150:GEF327682 GOB262150:GOB327682 GXX262150:GXX327682 HHT262150:HHT327682 HRP262150:HRP327682 IBL262150:IBL327682 ILH262150:ILH327682 IVD262150:IVD327682 JEZ262150:JEZ327682 JOV262150:JOV327682 JYR262150:JYR327682 KIN262150:KIN327682 KSJ262150:KSJ327682 LCF262150:LCF327682 LMB262150:LMB327682 LVX262150:LVX327682 MFT262150:MFT327682 MPP262150:MPP327682 MZL262150:MZL327682 NJH262150:NJH327682 NTD262150:NTD327682 OCZ262150:OCZ327682 OMV262150:OMV327682 OWR262150:OWR327682 PGN262150:PGN327682 PQJ262150:PQJ327682 QAF262150:QAF327682 QKB262150:QKB327682 QTX262150:QTX327682 RDT262150:RDT327682 RNP262150:RNP327682 RXL262150:RXL327682 SHH262150:SHH327682 SRD262150:SRD327682 TAZ262150:TAZ327682 TKV262150:TKV327682 TUR262150:TUR327682 UEN262150:UEN327682 UOJ262150:UOJ327682 UYF262150:UYF327682 VIB262150:VIB327682 VRX262150:VRX327682 WBT262150:WBT327682 WLP262150:WLP327682 WVL262150:WVL327682 D327686:D393218 IZ327686:IZ393218 SV327686:SV393218 ACR327686:ACR393218 AMN327686:AMN393218 AWJ327686:AWJ393218 BGF327686:BGF393218 BQB327686:BQB393218 BZX327686:BZX393218 CJT327686:CJT393218 CTP327686:CTP393218 DDL327686:DDL393218 DNH327686:DNH393218 DXD327686:DXD393218 EGZ327686:EGZ393218 EQV327686:EQV393218 FAR327686:FAR393218 FKN327686:FKN393218 FUJ327686:FUJ393218 GEF327686:GEF393218 GOB327686:GOB393218 GXX327686:GXX393218 HHT327686:HHT393218 HRP327686:HRP393218 IBL327686:IBL393218 ILH327686:ILH393218 IVD327686:IVD393218 JEZ327686:JEZ393218 JOV327686:JOV393218 JYR327686:JYR393218 KIN327686:KIN393218 KSJ327686:KSJ393218 LCF327686:LCF393218 LMB327686:LMB393218 LVX327686:LVX393218 MFT327686:MFT393218 MPP327686:MPP393218 MZL327686:MZL393218 NJH327686:NJH393218 NTD327686:NTD393218 OCZ327686:OCZ393218 OMV327686:OMV393218 OWR327686:OWR393218 PGN327686:PGN393218 PQJ327686:PQJ393218 QAF327686:QAF393218 QKB327686:QKB393218 QTX327686:QTX393218 RDT327686:RDT393218 RNP327686:RNP393218 RXL327686:RXL393218 SHH327686:SHH393218 SRD327686:SRD393218 TAZ327686:TAZ393218 TKV327686:TKV393218 TUR327686:TUR393218 UEN327686:UEN393218 UOJ327686:UOJ393218 UYF327686:UYF393218 VIB327686:VIB393218 VRX327686:VRX393218 WBT327686:WBT393218 WLP327686:WLP393218 WVL327686:WVL393218 D393222:D458754 IZ393222:IZ458754 SV393222:SV458754 ACR393222:ACR458754 AMN393222:AMN458754 AWJ393222:AWJ458754 BGF393222:BGF458754 BQB393222:BQB458754 BZX393222:BZX458754 CJT393222:CJT458754 CTP393222:CTP458754 DDL393222:DDL458754 DNH393222:DNH458754 DXD393222:DXD458754 EGZ393222:EGZ458754 EQV393222:EQV458754 FAR393222:FAR458754 FKN393222:FKN458754 FUJ393222:FUJ458754 GEF393222:GEF458754 GOB393222:GOB458754 GXX393222:GXX458754 HHT393222:HHT458754 HRP393222:HRP458754 IBL393222:IBL458754 ILH393222:ILH458754 IVD393222:IVD458754 JEZ393222:JEZ458754 JOV393222:JOV458754 JYR393222:JYR458754 KIN393222:KIN458754 KSJ393222:KSJ458754 LCF393222:LCF458754 LMB393222:LMB458754 LVX393222:LVX458754 MFT393222:MFT458754 MPP393222:MPP458754 MZL393222:MZL458754 NJH393222:NJH458754 NTD393222:NTD458754 OCZ393222:OCZ458754 OMV393222:OMV458754 OWR393222:OWR458754 PGN393222:PGN458754 PQJ393222:PQJ458754 QAF393222:QAF458754 QKB393222:QKB458754 QTX393222:QTX458754 RDT393222:RDT458754 RNP393222:RNP458754 RXL393222:RXL458754 SHH393222:SHH458754 SRD393222:SRD458754 TAZ393222:TAZ458754 TKV393222:TKV458754 TUR393222:TUR458754 UEN393222:UEN458754 UOJ393222:UOJ458754 UYF393222:UYF458754 VIB393222:VIB458754 VRX393222:VRX458754 WBT393222:WBT458754 WLP393222:WLP458754 WVL393222:WVL458754 D458758:D524290 IZ458758:IZ524290 SV458758:SV524290 ACR458758:ACR524290 AMN458758:AMN524290 AWJ458758:AWJ524290 BGF458758:BGF524290 BQB458758:BQB524290 BZX458758:BZX524290 CJT458758:CJT524290 CTP458758:CTP524290 DDL458758:DDL524290 DNH458758:DNH524290 DXD458758:DXD524290 EGZ458758:EGZ524290 EQV458758:EQV524290 FAR458758:FAR524290 FKN458758:FKN524290 FUJ458758:FUJ524290 GEF458758:GEF524290 GOB458758:GOB524290 GXX458758:GXX524290 HHT458758:HHT524290 HRP458758:HRP524290 IBL458758:IBL524290 ILH458758:ILH524290 IVD458758:IVD524290 JEZ458758:JEZ524290 JOV458758:JOV524290 JYR458758:JYR524290 KIN458758:KIN524290 KSJ458758:KSJ524290 LCF458758:LCF524290 LMB458758:LMB524290 LVX458758:LVX524290 MFT458758:MFT524290 MPP458758:MPP524290 MZL458758:MZL524290 NJH458758:NJH524290 NTD458758:NTD524290 OCZ458758:OCZ524290 OMV458758:OMV524290 OWR458758:OWR524290 PGN458758:PGN524290 PQJ458758:PQJ524290 QAF458758:QAF524290 QKB458758:QKB524290 QTX458758:QTX524290 RDT458758:RDT524290 RNP458758:RNP524290 RXL458758:RXL524290 SHH458758:SHH524290 SRD458758:SRD524290 TAZ458758:TAZ524290 TKV458758:TKV524290 TUR458758:TUR524290 UEN458758:UEN524290 UOJ458758:UOJ524290 UYF458758:UYF524290 VIB458758:VIB524290 VRX458758:VRX524290 WBT458758:WBT524290 WLP458758:WLP524290 WVL458758:WVL524290 D524294:D589826 IZ524294:IZ589826 SV524294:SV589826 ACR524294:ACR589826 AMN524294:AMN589826 AWJ524294:AWJ589826 BGF524294:BGF589826 BQB524294:BQB589826 BZX524294:BZX589826 CJT524294:CJT589826 CTP524294:CTP589826 DDL524294:DDL589826 DNH524294:DNH589826 DXD524294:DXD589826 EGZ524294:EGZ589826 EQV524294:EQV589826 FAR524294:FAR589826 FKN524294:FKN589826 FUJ524294:FUJ589826 GEF524294:GEF589826 GOB524294:GOB589826 GXX524294:GXX589826 HHT524294:HHT589826 HRP524294:HRP589826 IBL524294:IBL589826 ILH524294:ILH589826 IVD524294:IVD589826 JEZ524294:JEZ589826 JOV524294:JOV589826 JYR524294:JYR589826 KIN524294:KIN589826 KSJ524294:KSJ589826 LCF524294:LCF589826 LMB524294:LMB589826 LVX524294:LVX589826 MFT524294:MFT589826 MPP524294:MPP589826 MZL524294:MZL589826 NJH524294:NJH589826 NTD524294:NTD589826 OCZ524294:OCZ589826 OMV524294:OMV589826 OWR524294:OWR589826 PGN524294:PGN589826 PQJ524294:PQJ589826 QAF524294:QAF589826 QKB524294:QKB589826 QTX524294:QTX589826 RDT524294:RDT589826 RNP524294:RNP589826 RXL524294:RXL589826 SHH524294:SHH589826 SRD524294:SRD589826 TAZ524294:TAZ589826 TKV524294:TKV589826 TUR524294:TUR589826 UEN524294:UEN589826 UOJ524294:UOJ589826 UYF524294:UYF589826 VIB524294:VIB589826 VRX524294:VRX589826 WBT524294:WBT589826 WLP524294:WLP589826 WVL524294:WVL589826 D589830:D655362 IZ589830:IZ655362 SV589830:SV655362 ACR589830:ACR655362 AMN589830:AMN655362 AWJ589830:AWJ655362 BGF589830:BGF655362 BQB589830:BQB655362 BZX589830:BZX655362 CJT589830:CJT655362 CTP589830:CTP655362 DDL589830:DDL655362 DNH589830:DNH655362 DXD589830:DXD655362 EGZ589830:EGZ655362 EQV589830:EQV655362 FAR589830:FAR655362 FKN589830:FKN655362 FUJ589830:FUJ655362 GEF589830:GEF655362 GOB589830:GOB655362 GXX589830:GXX655362 HHT589830:HHT655362 HRP589830:HRP655362 IBL589830:IBL655362 ILH589830:ILH655362 IVD589830:IVD655362 JEZ589830:JEZ655362 JOV589830:JOV655362 JYR589830:JYR655362 KIN589830:KIN655362 KSJ589830:KSJ655362 LCF589830:LCF655362 LMB589830:LMB655362 LVX589830:LVX655362 MFT589830:MFT655362 MPP589830:MPP655362 MZL589830:MZL655362 NJH589830:NJH655362 NTD589830:NTD655362 OCZ589830:OCZ655362 OMV589830:OMV655362 OWR589830:OWR655362 PGN589830:PGN655362 PQJ589830:PQJ655362 QAF589830:QAF655362 QKB589830:QKB655362 QTX589830:QTX655362 RDT589830:RDT655362 RNP589830:RNP655362 RXL589830:RXL655362 SHH589830:SHH655362 SRD589830:SRD655362 TAZ589830:TAZ655362 TKV589830:TKV655362 TUR589830:TUR655362 UEN589830:UEN655362 UOJ589830:UOJ655362 UYF589830:UYF655362 VIB589830:VIB655362 VRX589830:VRX655362 WBT589830:WBT655362 WLP589830:WLP655362 WVL589830:WVL655362 D655366:D720898 IZ655366:IZ720898 SV655366:SV720898 ACR655366:ACR720898 AMN655366:AMN720898 AWJ655366:AWJ720898 BGF655366:BGF720898 BQB655366:BQB720898 BZX655366:BZX720898 CJT655366:CJT720898 CTP655366:CTP720898 DDL655366:DDL720898 DNH655366:DNH720898 DXD655366:DXD720898 EGZ655366:EGZ720898 EQV655366:EQV720898 FAR655366:FAR720898 FKN655366:FKN720898 FUJ655366:FUJ720898 GEF655366:GEF720898 GOB655366:GOB720898 GXX655366:GXX720898 HHT655366:HHT720898 HRP655366:HRP720898 IBL655366:IBL720898 ILH655366:ILH720898 IVD655366:IVD720898 JEZ655366:JEZ720898 JOV655366:JOV720898 JYR655366:JYR720898 KIN655366:KIN720898 KSJ655366:KSJ720898 LCF655366:LCF720898 LMB655366:LMB720898 LVX655366:LVX720898 MFT655366:MFT720898 MPP655366:MPP720898 MZL655366:MZL720898 NJH655366:NJH720898 NTD655366:NTD720898 OCZ655366:OCZ720898 OMV655366:OMV720898 OWR655366:OWR720898 PGN655366:PGN720898 PQJ655366:PQJ720898 QAF655366:QAF720898 QKB655366:QKB720898 QTX655366:QTX720898 RDT655366:RDT720898 RNP655366:RNP720898 RXL655366:RXL720898 SHH655366:SHH720898 SRD655366:SRD720898 TAZ655366:TAZ720898 TKV655366:TKV720898 TUR655366:TUR720898 UEN655366:UEN720898 UOJ655366:UOJ720898 UYF655366:UYF720898 VIB655366:VIB720898 VRX655366:VRX720898 WBT655366:WBT720898 WLP655366:WLP720898 WVL655366:WVL720898 D720902:D786434 IZ720902:IZ786434 SV720902:SV786434 ACR720902:ACR786434 AMN720902:AMN786434 AWJ720902:AWJ786434 BGF720902:BGF786434 BQB720902:BQB786434 BZX720902:BZX786434 CJT720902:CJT786434 CTP720902:CTP786434 DDL720902:DDL786434 DNH720902:DNH786434 DXD720902:DXD786434 EGZ720902:EGZ786434 EQV720902:EQV786434 FAR720902:FAR786434 FKN720902:FKN786434 FUJ720902:FUJ786434 GEF720902:GEF786434 GOB720902:GOB786434 GXX720902:GXX786434 HHT720902:HHT786434 HRP720902:HRP786434 IBL720902:IBL786434 ILH720902:ILH786434 IVD720902:IVD786434 JEZ720902:JEZ786434 JOV720902:JOV786434 JYR720902:JYR786434 KIN720902:KIN786434 KSJ720902:KSJ786434 LCF720902:LCF786434 LMB720902:LMB786434 LVX720902:LVX786434 MFT720902:MFT786434 MPP720902:MPP786434 MZL720902:MZL786434 NJH720902:NJH786434 NTD720902:NTD786434 OCZ720902:OCZ786434 OMV720902:OMV786434 OWR720902:OWR786434 PGN720902:PGN786434 PQJ720902:PQJ786434 QAF720902:QAF786434 QKB720902:QKB786434 QTX720902:QTX786434 RDT720902:RDT786434 RNP720902:RNP786434 RXL720902:RXL786434 SHH720902:SHH786434 SRD720902:SRD786434 TAZ720902:TAZ786434 TKV720902:TKV786434 TUR720902:TUR786434 UEN720902:UEN786434 UOJ720902:UOJ786434 UYF720902:UYF786434 VIB720902:VIB786434 VRX720902:VRX786434 WBT720902:WBT786434 WLP720902:WLP786434 WVL720902:WVL786434 D786438:D851970 IZ786438:IZ851970 SV786438:SV851970 ACR786438:ACR851970 AMN786438:AMN851970 AWJ786438:AWJ851970 BGF786438:BGF851970 BQB786438:BQB851970 BZX786438:BZX851970 CJT786438:CJT851970 CTP786438:CTP851970 DDL786438:DDL851970 DNH786438:DNH851970 DXD786438:DXD851970 EGZ786438:EGZ851970 EQV786438:EQV851970 FAR786438:FAR851970 FKN786438:FKN851970 FUJ786438:FUJ851970 GEF786438:GEF851970 GOB786438:GOB851970 GXX786438:GXX851970 HHT786438:HHT851970 HRP786438:HRP851970 IBL786438:IBL851970 ILH786438:ILH851970 IVD786438:IVD851970 JEZ786438:JEZ851970 JOV786438:JOV851970 JYR786438:JYR851970 KIN786438:KIN851970 KSJ786438:KSJ851970 LCF786438:LCF851970 LMB786438:LMB851970 LVX786438:LVX851970 MFT786438:MFT851970 MPP786438:MPP851970 MZL786438:MZL851970 NJH786438:NJH851970 NTD786438:NTD851970 OCZ786438:OCZ851970 OMV786438:OMV851970 OWR786438:OWR851970 PGN786438:PGN851970 PQJ786438:PQJ851970 QAF786438:QAF851970 QKB786438:QKB851970 QTX786438:QTX851970 RDT786438:RDT851970 RNP786438:RNP851970 RXL786438:RXL851970 SHH786438:SHH851970 SRD786438:SRD851970 TAZ786438:TAZ851970 TKV786438:TKV851970 TUR786438:TUR851970 UEN786438:UEN851970 UOJ786438:UOJ851970 UYF786438:UYF851970 VIB786438:VIB851970 VRX786438:VRX851970 WBT786438:WBT851970 WLP786438:WLP851970 WVL786438:WVL851970 D851974:D917506 IZ851974:IZ917506 SV851974:SV917506 ACR851974:ACR917506 AMN851974:AMN917506 AWJ851974:AWJ917506 BGF851974:BGF917506 BQB851974:BQB917506 BZX851974:BZX917506 CJT851974:CJT917506 CTP851974:CTP917506 DDL851974:DDL917506 DNH851974:DNH917506 DXD851974:DXD917506 EGZ851974:EGZ917506 EQV851974:EQV917506 FAR851974:FAR917506 FKN851974:FKN917506 FUJ851974:FUJ917506 GEF851974:GEF917506 GOB851974:GOB917506 GXX851974:GXX917506 HHT851974:HHT917506 HRP851974:HRP917506 IBL851974:IBL917506 ILH851974:ILH917506 IVD851974:IVD917506 JEZ851974:JEZ917506 JOV851974:JOV917506 JYR851974:JYR917506 KIN851974:KIN917506 KSJ851974:KSJ917506 LCF851974:LCF917506 LMB851974:LMB917506 LVX851974:LVX917506 MFT851974:MFT917506 MPP851974:MPP917506 MZL851974:MZL917506 NJH851974:NJH917506 NTD851974:NTD917506 OCZ851974:OCZ917506 OMV851974:OMV917506 OWR851974:OWR917506 PGN851974:PGN917506 PQJ851974:PQJ917506 QAF851974:QAF917506 QKB851974:QKB917506 QTX851974:QTX917506 RDT851974:RDT917506 RNP851974:RNP917506 RXL851974:RXL917506 SHH851974:SHH917506 SRD851974:SRD917506 TAZ851974:TAZ917506 TKV851974:TKV917506 TUR851974:TUR917506 UEN851974:UEN917506 UOJ851974:UOJ917506 UYF851974:UYF917506 VIB851974:VIB917506 VRX851974:VRX917506 WBT851974:WBT917506 WLP851974:WLP917506 WVL851974:WVL917506 D917510:D983042 IZ917510:IZ983042 SV917510:SV983042 ACR917510:ACR983042 AMN917510:AMN983042 AWJ917510:AWJ983042 BGF917510:BGF983042 BQB917510:BQB983042 BZX917510:BZX983042 CJT917510:CJT983042 CTP917510:CTP983042 DDL917510:DDL983042 DNH917510:DNH983042 DXD917510:DXD983042 EGZ917510:EGZ983042 EQV917510:EQV983042 FAR917510:FAR983042 FKN917510:FKN983042 FUJ917510:FUJ983042 GEF917510:GEF983042 GOB917510:GOB983042 GXX917510:GXX983042 HHT917510:HHT983042 HRP917510:HRP983042 IBL917510:IBL983042 ILH917510:ILH983042 IVD917510:IVD983042 JEZ917510:JEZ983042 JOV917510:JOV983042 JYR917510:JYR983042 KIN917510:KIN983042 KSJ917510:KSJ983042 LCF917510:LCF983042 LMB917510:LMB983042 LVX917510:LVX983042 MFT917510:MFT983042 MPP917510:MPP983042 MZL917510:MZL983042 NJH917510:NJH983042 NTD917510:NTD983042 OCZ917510:OCZ983042 OMV917510:OMV983042 OWR917510:OWR983042 PGN917510:PGN983042 PQJ917510:PQJ983042 QAF917510:QAF983042 QKB917510:QKB983042 QTX917510:QTX983042 RDT917510:RDT983042 RNP917510:RNP983042 RXL917510:RXL983042 SHH917510:SHH983042 SRD917510:SRD983042 TAZ917510:TAZ983042 TKV917510:TKV983042 TUR917510:TUR983042 UEN917510:UEN983042 UOJ917510:UOJ983042 UYF917510:UYF983042 VIB917510:VIB983042 VRX917510:VRX983042 WBT917510:WBT983042 WLP917510:WLP983042 WVL917510:WVL983042 D983046:D1048576 IZ983046:IZ1048576 SV983046:SV1048576 ACR983046:ACR1048576 AMN983046:AMN1048576 AWJ983046:AWJ1048576 BGF983046:BGF1048576 BQB983046:BQB1048576 BZX983046:BZX1048576 CJT983046:CJT1048576 CTP983046:CTP1048576 DDL983046:DDL1048576 DNH983046:DNH1048576 DXD983046:DXD1048576 EGZ983046:EGZ1048576 EQV983046:EQV1048576 FAR983046:FAR1048576 FKN983046:FKN1048576 FUJ983046:FUJ1048576 GEF983046:GEF1048576 GOB983046:GOB1048576 GXX983046:GXX1048576 HHT983046:HHT1048576 HRP983046:HRP1048576 IBL983046:IBL1048576 ILH983046:ILH1048576 IVD983046:IVD1048576 JEZ983046:JEZ1048576 JOV983046:JOV1048576 JYR983046:JYR1048576 KIN983046:KIN1048576 KSJ983046:KSJ1048576 LCF983046:LCF1048576 LMB983046:LMB1048576 LVX983046:LVX1048576 MFT983046:MFT1048576 MPP983046:MPP1048576 MZL983046:MZL1048576 NJH983046:NJH1048576 NTD983046:NTD1048576 OCZ983046:OCZ1048576 OMV983046:OMV1048576 OWR983046:OWR1048576 PGN983046:PGN1048576 PQJ983046:PQJ1048576 QAF983046:QAF1048576 QKB983046:QKB1048576 QTX983046:QTX1048576 RDT983046:RDT1048576 RNP983046:RNP1048576 RXL983046:RXL1048576 SHH983046:SHH1048576 SRD983046:SRD1048576 TAZ983046:TAZ1048576 TKV983046:TKV1048576 TUR983046:TUR1048576 UEN983046:UEN1048576 UOJ983046:UOJ1048576 UYF983046:UYF1048576 VIB983046:VIB1048576 VRX983046:VRX1048576 WBT983046:WBT1048576 WLP983046:WLP1048576 WVL983046:WVL1048576 D1:D2 IZ1:IZ2 SV1:SV2 ACR1:ACR2 AMN1:AMN2 AWJ1:AWJ2 BGF1:BGF2 BQB1:BQB2 BZX1:BZX2 CJT1:CJT2 CTP1:CTP2 DDL1:DDL2 DNH1:DNH2 DXD1:DXD2 EGZ1:EGZ2 EQV1:EQV2 FAR1:FAR2 FKN1:FKN2 FUJ1:FUJ2 GEF1:GEF2 GOB1:GOB2 GXX1:GXX2 HHT1:HHT2 HRP1:HRP2 IBL1:IBL2 ILH1:ILH2 IVD1:IVD2 JEZ1:JEZ2 JOV1:JOV2 JYR1:JYR2 KIN1:KIN2 KSJ1:KSJ2 LCF1:LCF2 LMB1:LMB2 LVX1:LVX2 MFT1:MFT2 MPP1:MPP2 MZL1:MZL2 NJH1:NJH2 NTD1:NTD2 OCZ1:OCZ2 OMV1:OMV2 OWR1:OWR2 PGN1:PGN2 PQJ1:PQJ2 QAF1:QAF2 QKB1:QKB2 QTX1:QTX2 RDT1:RDT2 RNP1:RNP2 RXL1:RXL2 SHH1:SHH2 SRD1:SRD2 TAZ1:TAZ2 TKV1:TKV2 TUR1:TUR2 UEN1:UEN2 UOJ1:UOJ2 UYF1:UYF2 VIB1:VIB2 VRX1:VRX2 WBT1:WBT2 WLP1:WLP2 WVL1:WVL2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D9D8B6D9-264B-42FF-9DF8-0837252F8AED}">
      <formula1>1</formula1>
      <formula2>19</formula2>
    </dataValidation>
  </dataValidations>
  <printOptions gridLines="1"/>
  <pageMargins left="0" right="0" top="0.75" bottom="0.75" header="0.5" footer="0.5"/>
  <pageSetup paperSize="5" scale="90" pageOrder="overThenDown" orientation="landscape" r:id="rId1"/>
  <headerFooter alignWithMargins="0">
    <oddHeader>&amp;CNEW PURCHASING APPLICATION TEMPLATE</oddHeader>
    <oddFooter>&amp;LRevised: 11/2016</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91E0-33CC-4215-B80D-44D34B153C0B}">
  <sheetPr codeName="Sheet6">
    <tabColor rgb="FFFF0000"/>
  </sheetPr>
  <dimension ref="A1:AC74"/>
  <sheetViews>
    <sheetView showGridLines="0" zoomScaleNormal="100" workbookViewId="0">
      <selection activeCell="H39" sqref="H39"/>
    </sheetView>
  </sheetViews>
  <sheetFormatPr defaultColWidth="9" defaultRowHeight="11.5" x14ac:dyDescent="0.25"/>
  <cols>
    <col min="1" max="1" width="15" style="52" customWidth="1"/>
    <col min="2" max="2" width="13.75" style="52" customWidth="1"/>
    <col min="3" max="3" width="16.4140625" style="52" customWidth="1"/>
    <col min="4" max="4" width="14.58203125" style="52" customWidth="1"/>
    <col min="5" max="5" width="12.6640625" style="52" customWidth="1"/>
    <col min="6" max="6" width="16.1640625" style="52" customWidth="1"/>
    <col min="7" max="7" width="12.9140625" style="52" customWidth="1"/>
    <col min="8" max="8" width="11.5" style="52" bestFit="1" customWidth="1"/>
    <col min="9" max="9" width="11.1640625" style="52" customWidth="1"/>
    <col min="10" max="10" width="13.5" style="52" customWidth="1"/>
    <col min="11" max="11" width="14.58203125" style="52" customWidth="1"/>
    <col min="12" max="12" width="17.5" style="52" customWidth="1"/>
    <col min="13" max="13" width="12.83203125" style="52" customWidth="1"/>
    <col min="14" max="14" width="12.25" style="52" customWidth="1"/>
    <col min="15" max="15" width="10.5" style="52" bestFit="1" customWidth="1"/>
    <col min="16" max="16" width="11" style="52" customWidth="1"/>
    <col min="17" max="17" width="15.25" style="52" bestFit="1" customWidth="1"/>
    <col min="18" max="18" width="6.83203125" style="52" customWidth="1"/>
    <col min="19" max="19" width="9.83203125" style="52" bestFit="1" customWidth="1"/>
    <col min="20" max="20" width="7.75" style="52" customWidth="1"/>
    <col min="21" max="21" width="11.83203125" style="52" customWidth="1"/>
    <col min="22" max="28" width="11.25" style="52" customWidth="1"/>
    <col min="29" max="29" width="9.25" style="53" customWidth="1"/>
    <col min="30" max="30" width="7.33203125" style="52" bestFit="1" customWidth="1"/>
    <col min="31" max="31" width="9.58203125" style="52" bestFit="1" customWidth="1"/>
    <col min="32" max="32" width="9.83203125" style="52" customWidth="1"/>
    <col min="33" max="33" width="11.83203125" style="52" customWidth="1"/>
    <col min="34" max="34" width="10" style="52" bestFit="1" customWidth="1"/>
    <col min="35" max="35" width="9.5" style="52" customWidth="1"/>
    <col min="36" max="36" width="16.58203125" style="52" bestFit="1" customWidth="1"/>
    <col min="37" max="37" width="9" style="52"/>
    <col min="38" max="38" width="14.5" style="52" bestFit="1" customWidth="1"/>
    <col min="39" max="40" width="16.25" style="52" customWidth="1"/>
    <col min="41" max="41" width="14" style="52" customWidth="1"/>
    <col min="42" max="42" width="21.33203125" style="52" customWidth="1"/>
    <col min="43" max="43" width="14.33203125" style="52" customWidth="1"/>
    <col min="44" max="44" width="10.25" style="52" customWidth="1"/>
    <col min="45" max="45" width="15" style="52" customWidth="1"/>
    <col min="46" max="46" width="17.83203125" style="52" customWidth="1"/>
    <col min="47" max="47" width="16.33203125" style="52" customWidth="1"/>
    <col min="48" max="48" width="10.5" style="52" customWidth="1"/>
    <col min="49" max="16384" width="9" style="52"/>
  </cols>
  <sheetData>
    <row r="1" spans="1:11" ht="18" customHeight="1" thickBot="1" x14ac:dyDescent="0.3">
      <c r="A1" s="56" t="s">
        <v>323</v>
      </c>
    </row>
    <row r="2" spans="1:11" ht="24" customHeight="1" thickBot="1" x14ac:dyDescent="0.3">
      <c r="A2" s="51" t="s">
        <v>324</v>
      </c>
      <c r="B2" s="58" t="s">
        <v>8671</v>
      </c>
      <c r="C2" s="51" t="s">
        <v>325</v>
      </c>
      <c r="D2" s="58" t="s">
        <v>8672</v>
      </c>
      <c r="E2" s="51" t="s">
        <v>1071</v>
      </c>
      <c r="F2" s="58" t="s">
        <v>8673</v>
      </c>
      <c r="G2" s="51" t="s">
        <v>1612</v>
      </c>
      <c r="H2" s="58" t="s">
        <v>8674</v>
      </c>
      <c r="I2" s="51" t="s">
        <v>2290</v>
      </c>
      <c r="J2" s="58" t="s">
        <v>8675</v>
      </c>
      <c r="K2" s="51" t="s">
        <v>8676</v>
      </c>
    </row>
    <row r="3" spans="1:11" ht="18" customHeight="1" x14ac:dyDescent="0.25">
      <c r="A3" s="95">
        <f>'employee data entry'!F51</f>
        <v>0</v>
      </c>
      <c r="B3" s="96" t="s">
        <v>27</v>
      </c>
      <c r="C3" s="95">
        <f>'employee data entry'!D52</f>
        <v>0</v>
      </c>
      <c r="D3" s="96" t="s">
        <v>27</v>
      </c>
      <c r="E3" s="95">
        <f>'employee data entry'!D53</f>
        <v>0</v>
      </c>
      <c r="F3" s="96" t="s">
        <v>27</v>
      </c>
      <c r="G3" s="95" t="str">
        <f>IF('employee data entry'!D54=0,"0000",'employee data entry'!D54)</f>
        <v>0000</v>
      </c>
      <c r="H3" s="96" t="s">
        <v>27</v>
      </c>
      <c r="I3" s="95" t="str">
        <f>IF('employee data entry'!D55=0,"00000",'employee data entry'!D55)</f>
        <v>00000</v>
      </c>
      <c r="J3" s="96" t="s">
        <v>27</v>
      </c>
      <c r="K3" s="95" t="str">
        <f>IF('employee data entry'!D56=0,"0000",'employee data entry'!D56)</f>
        <v>0000</v>
      </c>
    </row>
    <row r="4" spans="1:11" x14ac:dyDescent="0.25">
      <c r="A4" s="59" t="str">
        <f>CONCATENATE("(",LEN(A3),")")</f>
        <v>(1)</v>
      </c>
      <c r="B4" s="59" t="str">
        <f>CONCATENATE("(",LEN(B3),")")</f>
        <v>(1)</v>
      </c>
      <c r="C4" s="59" t="str">
        <f t="shared" ref="C4:K4" si="0">CONCATENATE("(",LEN(C3),")")</f>
        <v>(1)</v>
      </c>
      <c r="D4" s="59" t="str">
        <f t="shared" si="0"/>
        <v>(1)</v>
      </c>
      <c r="E4" s="59" t="str">
        <f t="shared" si="0"/>
        <v>(1)</v>
      </c>
      <c r="F4" s="59" t="str">
        <f t="shared" si="0"/>
        <v>(1)</v>
      </c>
      <c r="G4" s="59" t="str">
        <f t="shared" si="0"/>
        <v>(4)</v>
      </c>
      <c r="H4" s="59" t="str">
        <f t="shared" si="0"/>
        <v>(1)</v>
      </c>
      <c r="I4" s="59" t="str">
        <f t="shared" si="0"/>
        <v>(5)</v>
      </c>
      <c r="J4" s="59" t="str">
        <f t="shared" si="0"/>
        <v>(1)</v>
      </c>
      <c r="K4" s="59" t="str">
        <f t="shared" si="0"/>
        <v>(4)</v>
      </c>
    </row>
    <row r="6" spans="1:11" ht="24" customHeight="1" x14ac:dyDescent="0.25">
      <c r="A6" s="149"/>
      <c r="B6" s="149"/>
      <c r="C6" s="149"/>
      <c r="D6" s="149"/>
      <c r="G6" s="94" t="s">
        <v>8786</v>
      </c>
    </row>
    <row r="7" spans="1:11" ht="18" customHeight="1" x14ac:dyDescent="0.25">
      <c r="A7" s="150"/>
      <c r="B7" s="150"/>
      <c r="C7" s="150"/>
      <c r="D7" s="150"/>
      <c r="E7" s="55"/>
      <c r="G7" s="54" t="str">
        <f>CONCATENATE(A3,IF(B3="-"," "),C3,IF(D3="-"," "),E3,IF(F3="-"," "),G3,IF(H3="-"," "),I3,IF(J3="-"," "),K3)</f>
        <v>0 0 0 0000 00000 0000</v>
      </c>
      <c r="J7" s="54"/>
      <c r="K7" s="61" t="str">
        <f>CONCATENATE("Length is ",LEN(G7))</f>
        <v>Length is 21</v>
      </c>
    </row>
    <row r="8" spans="1:11" x14ac:dyDescent="0.25">
      <c r="A8" s="59"/>
      <c r="B8" s="59"/>
      <c r="C8" s="59"/>
      <c r="D8" s="59"/>
      <c r="E8" s="59"/>
      <c r="J8" s="54"/>
    </row>
    <row r="9" spans="1:11" x14ac:dyDescent="0.25">
      <c r="G9" s="60" t="s">
        <v>8787</v>
      </c>
      <c r="J9" s="54"/>
    </row>
    <row r="10" spans="1:11" x14ac:dyDescent="0.25">
      <c r="F10" s="93" t="s">
        <v>8785</v>
      </c>
      <c r="G10" s="67" t="s">
        <v>8814</v>
      </c>
      <c r="J10" s="54"/>
      <c r="K10" s="61" t="str">
        <f>CONCATENATE("Length is ",LEN(G10))</f>
        <v>Length is 41</v>
      </c>
    </row>
    <row r="74" spans="3:3" x14ac:dyDescent="0.25">
      <c r="C74" s="57"/>
    </row>
  </sheetData>
  <sheetProtection selectLockedCells="1" autoFilter="0" pivotTables="0"/>
  <dataValidations count="13">
    <dataValidation type="textLength" allowBlank="1" showInputMessage="1" showErrorMessage="1" error="This field cannot exceed 36 characters." sqref="G7" xr:uid="{4D159D9C-B26A-4075-A03E-BC13B83038A3}">
      <formula1>1</formula1>
      <formula2>80</formula2>
    </dataValidation>
    <dataValidation allowBlank="1" showInputMessage="1" showErrorMessage="1" error="This field requires 3 digit area code and 7 digit phone number" sqref="A3" xr:uid="{A8796958-30A5-4B93-AE30-5AAB16247C5C}"/>
    <dataValidation type="textLength" allowBlank="1" showInputMessage="1" showErrorMessage="1" error="This field cannot exceed 36 characters." sqref="G8 K7 G11 G6:H6 F5:G5 F10:F11 F12:G1048576 F1:G1 K10" xr:uid="{D7C7FCE8-2A6A-4FEC-A498-1E28F2E6AC7E}">
      <formula1>1</formula1>
      <formula2>36</formula2>
    </dataValidation>
    <dataValidation type="textLength" allowBlank="1" showInputMessage="1" showErrorMessage="1" error="This field requires 3 digit area code and 7 digit phone number" sqref="L4:L1048576 L1" xr:uid="{D94FEFFA-AD88-4018-B3B0-F7924A0B5B0C}">
      <formula1>10</formula1>
      <formula2>10</formula2>
    </dataValidation>
    <dataValidation type="textLength" allowBlank="1" showInputMessage="1" showErrorMessage="1" error="Requires 3 digit area code and 7 digit phone number" sqref="N4:N65520 N1" xr:uid="{2BD5804D-E804-41BA-BE76-9FE9687A3CD6}">
      <formula1>10</formula1>
      <formula2>10</formula2>
    </dataValidation>
    <dataValidation type="textLength" allowBlank="1" showInputMessage="1" showErrorMessage="1" error="Please refer to column comments" sqref="AC1:AC1048576" xr:uid="{813A1325-DCD2-4B39-A819-87D09950EA63}">
      <formula1>1</formula1>
      <formula2>2</formula2>
    </dataValidation>
    <dataValidation type="textLength" allowBlank="1" showInputMessage="1" showErrorMessage="1" errorTitle="Credit Limit" error="Maximum character length is 7_x000a_" sqref="P1:P1048576" xr:uid="{CFDB9B0A-A838-407C-B2B4-250F995D13A7}">
      <formula1>1</formula1>
      <formula2>7</formula2>
    </dataValidation>
    <dataValidation type="textLength" allowBlank="1" showInputMessage="1" showErrorMessage="1" error="Maximum character length is 7" sqref="Q1:Q1048576" xr:uid="{14129942-31C6-4135-B2E8-80D165569CA9}">
      <formula1>1</formula1>
      <formula2>7</formula2>
    </dataValidation>
    <dataValidation type="textLength" allowBlank="1" showInputMessage="1" showErrorMessage="1" error="This field cannot exceed 5 characters_x000a_" sqref="T1:T1048576 V1:AB1048576" xr:uid="{9CAB4BDA-8292-4F03-8315-13952B761ECE}">
      <formula1>1</formula1>
      <formula2>5</formula2>
    </dataValidation>
    <dataValidation type="textLength" allowBlank="1" showInputMessage="1" showErrorMessage="1" error="This field cannot exceed 4 characters" sqref="U1:U1048576" xr:uid="{8627AC91-AF1B-4547-BF36-26FF352A9A99}">
      <formula1>1</formula1>
      <formula2>4</formula2>
    </dataValidation>
    <dataValidation type="textLength" allowBlank="1" showInputMessage="1" showErrorMessage="1" error="Maximum character length is 3" sqref="R1:R1048576" xr:uid="{724BBEA6-FEB8-455E-80CA-F53FD91C130F}">
      <formula1>1</formula1>
      <formula2>3</formula2>
    </dataValidation>
    <dataValidation type="textLength" allowBlank="1" showInputMessage="1" showErrorMessage="1" error="This field cannot exceed 19 characters.  Please modify your input." sqref="D5 D9:D1048576 D1" xr:uid="{526ED5BD-71EF-4011-9D40-578B39FCD754}">
      <formula1>1</formula1>
      <formula2>19</formula2>
    </dataValidation>
    <dataValidation type="textLength" allowBlank="1" showInputMessage="1" showErrorMessage="1" errorTitle="Date of Birth" error="Character length is 6 and format is MMDDYY" sqref="E5 E9:E65520 E1" xr:uid="{D7D902C9-F13B-4A63-B6B3-5DE101847721}">
      <formula1>6</formula1>
      <formula2>6</formula2>
    </dataValidation>
  </dataValidations>
  <printOptions gridLines="1"/>
  <pageMargins left="0.25" right="0.25" top="0.75" bottom="0.75" header="0.3" footer="0.3"/>
  <pageSetup paperSize="5" fitToHeight="0" orientation="landscape" r:id="rId1"/>
  <headerFooter>
    <oddHeader>&amp;CCanada 2135 and 2141 Transmission Template</oddHeader>
    <oddFooter>&amp;LRevised: 11/2016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258"/>
  <sheetViews>
    <sheetView topLeftCell="A8" workbookViewId="0">
      <selection activeCell="A7" sqref="A7:C7"/>
    </sheetView>
  </sheetViews>
  <sheetFormatPr defaultRowHeight="14" x14ac:dyDescent="0.3"/>
  <cols>
    <col min="1" max="1" width="28.75" customWidth="1"/>
    <col min="2" max="2" width="30.83203125" customWidth="1"/>
    <col min="3" max="3" width="41.58203125" customWidth="1"/>
  </cols>
  <sheetData>
    <row r="1" spans="1:3" ht="20" x14ac:dyDescent="0.4">
      <c r="A1" s="217" t="s">
        <v>40</v>
      </c>
      <c r="B1" s="217"/>
      <c r="C1" s="217"/>
    </row>
    <row r="2" spans="1:3" ht="14.5" thickBot="1" x14ac:dyDescent="0.35"/>
    <row r="3" spans="1:3" ht="15.5" x14ac:dyDescent="0.35">
      <c r="A3" s="11" t="s">
        <v>41</v>
      </c>
      <c r="B3" s="12" t="s">
        <v>42</v>
      </c>
      <c r="C3" s="13" t="s">
        <v>43</v>
      </c>
    </row>
    <row r="4" spans="1:3" x14ac:dyDescent="0.3">
      <c r="A4" s="24" t="s">
        <v>115</v>
      </c>
      <c r="B4" s="15">
        <v>5</v>
      </c>
      <c r="C4" s="16" t="s">
        <v>74</v>
      </c>
    </row>
    <row r="5" spans="1:3" ht="42" x14ac:dyDescent="0.3">
      <c r="A5" s="24" t="s">
        <v>84</v>
      </c>
      <c r="B5" s="17" t="s">
        <v>44</v>
      </c>
      <c r="C5" s="18" t="s">
        <v>86</v>
      </c>
    </row>
    <row r="6" spans="1:3" ht="70" x14ac:dyDescent="0.3">
      <c r="A6" s="24" t="s">
        <v>85</v>
      </c>
      <c r="B6" s="17" t="s">
        <v>45</v>
      </c>
      <c r="C6" s="18" t="s">
        <v>87</v>
      </c>
    </row>
    <row r="7" spans="1:3" ht="84" x14ac:dyDescent="0.3">
      <c r="A7" s="14" t="s">
        <v>0</v>
      </c>
      <c r="B7" s="19">
        <v>19</v>
      </c>
      <c r="C7" s="18" t="s">
        <v>64</v>
      </c>
    </row>
    <row r="8" spans="1:3" ht="168" x14ac:dyDescent="0.3">
      <c r="A8" s="26" t="s">
        <v>106</v>
      </c>
      <c r="B8" s="15">
        <v>6</v>
      </c>
      <c r="C8" s="18" t="s">
        <v>107</v>
      </c>
    </row>
    <row r="9" spans="1:3" ht="42" x14ac:dyDescent="0.3">
      <c r="A9" s="24" t="s">
        <v>88</v>
      </c>
      <c r="B9" s="20">
        <v>36</v>
      </c>
      <c r="C9" s="18" t="s">
        <v>46</v>
      </c>
    </row>
    <row r="10" spans="1:3" ht="42" x14ac:dyDescent="0.3">
      <c r="A10" s="21" t="s">
        <v>80</v>
      </c>
      <c r="B10" s="19">
        <v>35</v>
      </c>
      <c r="C10" s="22" t="s">
        <v>47</v>
      </c>
    </row>
    <row r="11" spans="1:3" ht="42" x14ac:dyDescent="0.3">
      <c r="A11" s="24" t="s">
        <v>89</v>
      </c>
      <c r="B11" s="15">
        <v>18</v>
      </c>
      <c r="C11" s="18" t="s">
        <v>57</v>
      </c>
    </row>
    <row r="12" spans="1:3" ht="42" x14ac:dyDescent="0.3">
      <c r="A12" s="24" t="s">
        <v>90</v>
      </c>
      <c r="B12" s="15">
        <v>2</v>
      </c>
      <c r="C12" s="18" t="s">
        <v>58</v>
      </c>
    </row>
    <row r="13" spans="1:3" ht="28" x14ac:dyDescent="0.3">
      <c r="A13" s="24" t="s">
        <v>91</v>
      </c>
      <c r="B13" s="15">
        <v>7</v>
      </c>
      <c r="C13" s="18" t="s">
        <v>59</v>
      </c>
    </row>
    <row r="14" spans="1:3" ht="56" x14ac:dyDescent="0.3">
      <c r="A14" s="14" t="s">
        <v>83</v>
      </c>
      <c r="B14" s="19">
        <v>5</v>
      </c>
      <c r="C14" s="18" t="s">
        <v>60</v>
      </c>
    </row>
    <row r="15" spans="1:3" ht="42" x14ac:dyDescent="0.3">
      <c r="A15" s="14" t="s">
        <v>1</v>
      </c>
      <c r="B15" s="19">
        <v>10</v>
      </c>
      <c r="C15" s="18" t="s">
        <v>54</v>
      </c>
    </row>
    <row r="16" spans="1:3" ht="84" x14ac:dyDescent="0.3">
      <c r="A16" s="14" t="s">
        <v>18</v>
      </c>
      <c r="B16" s="19">
        <v>15</v>
      </c>
      <c r="C16" s="18" t="s">
        <v>108</v>
      </c>
    </row>
    <row r="17" spans="1:3" ht="42" x14ac:dyDescent="0.3">
      <c r="A17" s="24" t="s">
        <v>53</v>
      </c>
      <c r="B17" s="19">
        <v>10</v>
      </c>
      <c r="C17" s="18" t="s">
        <v>75</v>
      </c>
    </row>
    <row r="18" spans="1:3" ht="70" x14ac:dyDescent="0.3">
      <c r="A18" s="14" t="s">
        <v>3</v>
      </c>
      <c r="B18" s="19">
        <v>15</v>
      </c>
      <c r="C18" s="22" t="s">
        <v>76</v>
      </c>
    </row>
    <row r="19" spans="1:3" ht="70" x14ac:dyDescent="0.3">
      <c r="A19" s="25" t="s">
        <v>52</v>
      </c>
      <c r="B19" s="19">
        <v>6</v>
      </c>
      <c r="C19" s="18" t="s">
        <v>65</v>
      </c>
    </row>
    <row r="20" spans="1:3" ht="70" x14ac:dyDescent="0.3">
      <c r="A20" s="14" t="s">
        <v>5</v>
      </c>
      <c r="B20" s="19">
        <v>14</v>
      </c>
      <c r="C20" s="22" t="s">
        <v>66</v>
      </c>
    </row>
    <row r="21" spans="1:3" ht="70" x14ac:dyDescent="0.3">
      <c r="A21" s="24" t="s">
        <v>69</v>
      </c>
      <c r="B21" s="19">
        <v>3</v>
      </c>
      <c r="C21" s="18" t="s">
        <v>67</v>
      </c>
    </row>
    <row r="22" spans="1:3" x14ac:dyDescent="0.3">
      <c r="A22" s="24" t="s">
        <v>7</v>
      </c>
      <c r="B22" s="15">
        <v>1</v>
      </c>
      <c r="C22" s="16" t="s">
        <v>68</v>
      </c>
    </row>
    <row r="23" spans="1:3" ht="42" x14ac:dyDescent="0.3">
      <c r="A23" s="14" t="s">
        <v>8</v>
      </c>
      <c r="B23" s="19">
        <v>5</v>
      </c>
      <c r="C23" s="18" t="s">
        <v>50</v>
      </c>
    </row>
    <row r="24" spans="1:3" ht="42" x14ac:dyDescent="0.3">
      <c r="A24" s="14" t="s">
        <v>9</v>
      </c>
      <c r="B24" s="19">
        <v>4</v>
      </c>
      <c r="C24" s="18" t="s">
        <v>50</v>
      </c>
    </row>
    <row r="25" spans="1:3" ht="28" x14ac:dyDescent="0.3">
      <c r="A25" s="14" t="s">
        <v>10</v>
      </c>
      <c r="B25" s="19">
        <v>5</v>
      </c>
      <c r="C25" s="18" t="s">
        <v>48</v>
      </c>
    </row>
    <row r="26" spans="1:3" x14ac:dyDescent="0.3">
      <c r="A26" s="14" t="s">
        <v>11</v>
      </c>
      <c r="B26" s="19">
        <v>5</v>
      </c>
      <c r="C26" s="22" t="s">
        <v>49</v>
      </c>
    </row>
    <row r="27" spans="1:3" x14ac:dyDescent="0.3">
      <c r="A27" s="14" t="s">
        <v>12</v>
      </c>
      <c r="B27" s="19">
        <v>5</v>
      </c>
      <c r="C27" s="22" t="s">
        <v>49</v>
      </c>
    </row>
    <row r="28" spans="1:3" x14ac:dyDescent="0.3">
      <c r="A28" s="14" t="s">
        <v>13</v>
      </c>
      <c r="B28" s="19">
        <v>5</v>
      </c>
      <c r="C28" s="22" t="s">
        <v>49</v>
      </c>
    </row>
    <row r="29" spans="1:3" x14ac:dyDescent="0.3">
      <c r="A29" s="14" t="s">
        <v>14</v>
      </c>
      <c r="B29" s="19">
        <v>5</v>
      </c>
      <c r="C29" s="22" t="s">
        <v>49</v>
      </c>
    </row>
    <row r="30" spans="1:3" x14ac:dyDescent="0.3">
      <c r="A30" s="14" t="s">
        <v>15</v>
      </c>
      <c r="B30" s="19">
        <v>5</v>
      </c>
      <c r="C30" s="22" t="s">
        <v>49</v>
      </c>
    </row>
    <row r="31" spans="1:3" x14ac:dyDescent="0.3">
      <c r="A31" s="14" t="s">
        <v>16</v>
      </c>
      <c r="B31" s="19">
        <v>5</v>
      </c>
      <c r="C31" s="22" t="s">
        <v>49</v>
      </c>
    </row>
    <row r="32" spans="1:3" x14ac:dyDescent="0.3">
      <c r="A32" s="26" t="s">
        <v>70</v>
      </c>
      <c r="B32" s="15">
        <v>2</v>
      </c>
      <c r="C32" s="16" t="s">
        <v>71</v>
      </c>
    </row>
    <row r="33" spans="1:3" x14ac:dyDescent="0.3">
      <c r="A33" s="24" t="s">
        <v>55</v>
      </c>
      <c r="B33" s="15">
        <v>1</v>
      </c>
      <c r="C33" s="16" t="s">
        <v>61</v>
      </c>
    </row>
    <row r="34" spans="1:3" ht="42" x14ac:dyDescent="0.3">
      <c r="A34" s="27" t="s">
        <v>56</v>
      </c>
      <c r="B34" s="15">
        <v>1</v>
      </c>
      <c r="C34" s="18" t="s">
        <v>62</v>
      </c>
    </row>
    <row r="35" spans="1:3" ht="28" x14ac:dyDescent="0.3">
      <c r="A35" s="23" t="s">
        <v>19</v>
      </c>
      <c r="B35" s="20">
        <v>60</v>
      </c>
      <c r="C35" s="22" t="s">
        <v>51</v>
      </c>
    </row>
    <row r="36" spans="1:3" ht="42" x14ac:dyDescent="0.3">
      <c r="A36" s="25" t="s">
        <v>20</v>
      </c>
      <c r="B36" s="15">
        <v>1</v>
      </c>
      <c r="C36" s="18" t="s">
        <v>72</v>
      </c>
    </row>
    <row r="37" spans="1:3" ht="42" x14ac:dyDescent="0.3">
      <c r="A37" s="25" t="s">
        <v>21</v>
      </c>
      <c r="B37" s="15">
        <v>3</v>
      </c>
      <c r="C37" s="18" t="s">
        <v>73</v>
      </c>
    </row>
    <row r="38" spans="1:3" ht="42" x14ac:dyDescent="0.3">
      <c r="A38" s="25" t="s">
        <v>22</v>
      </c>
      <c r="B38" s="15">
        <v>4</v>
      </c>
      <c r="C38" s="18" t="s">
        <v>119</v>
      </c>
    </row>
    <row r="39" spans="1:3" ht="56" x14ac:dyDescent="0.3">
      <c r="A39" s="21" t="s">
        <v>17</v>
      </c>
      <c r="B39" s="15">
        <v>75</v>
      </c>
      <c r="C39" s="18" t="s">
        <v>63</v>
      </c>
    </row>
    <row r="40" spans="1:3" x14ac:dyDescent="0.3">
      <c r="A40" s="36" t="s">
        <v>116</v>
      </c>
      <c r="B40" s="37">
        <v>4</v>
      </c>
      <c r="C40" s="16" t="s">
        <v>74</v>
      </c>
    </row>
    <row r="41" spans="1:3" x14ac:dyDescent="0.3">
      <c r="A41" s="31" t="s">
        <v>92</v>
      </c>
      <c r="B41" s="20">
        <v>10</v>
      </c>
      <c r="C41" s="18" t="s">
        <v>93</v>
      </c>
    </row>
    <row r="42" spans="1:3" x14ac:dyDescent="0.3">
      <c r="A42" s="35" t="s">
        <v>102</v>
      </c>
      <c r="B42" s="20">
        <v>26</v>
      </c>
      <c r="C42" s="32" t="s">
        <v>99</v>
      </c>
    </row>
    <row r="43" spans="1:3" ht="70" x14ac:dyDescent="0.3">
      <c r="A43" s="35" t="s">
        <v>103</v>
      </c>
      <c r="B43" s="20">
        <v>26</v>
      </c>
      <c r="C43" s="32" t="s">
        <v>100</v>
      </c>
    </row>
    <row r="44" spans="1:3" x14ac:dyDescent="0.3">
      <c r="A44" s="35" t="s">
        <v>104</v>
      </c>
      <c r="B44" s="20">
        <v>26</v>
      </c>
      <c r="C44" s="32" t="s">
        <v>99</v>
      </c>
    </row>
    <row r="45" spans="1:3" ht="63" x14ac:dyDescent="0.3">
      <c r="A45" s="29" t="s">
        <v>105</v>
      </c>
      <c r="B45" s="20">
        <v>36</v>
      </c>
      <c r="C45" s="28" t="s">
        <v>110</v>
      </c>
    </row>
    <row r="46" spans="1:3" x14ac:dyDescent="0.3">
      <c r="A46" s="31" t="s">
        <v>101</v>
      </c>
      <c r="B46" s="20">
        <v>36</v>
      </c>
      <c r="C46" s="32" t="s">
        <v>98</v>
      </c>
    </row>
    <row r="47" spans="1:3" ht="42" x14ac:dyDescent="0.3">
      <c r="A47" s="31" t="s">
        <v>94</v>
      </c>
      <c r="B47" s="20">
        <v>24</v>
      </c>
      <c r="C47" s="32" t="s">
        <v>111</v>
      </c>
    </row>
    <row r="48" spans="1:3" ht="42" x14ac:dyDescent="0.3">
      <c r="A48" s="31" t="s">
        <v>95</v>
      </c>
      <c r="B48" s="20">
        <v>2</v>
      </c>
      <c r="C48" s="32" t="s">
        <v>112</v>
      </c>
    </row>
    <row r="49" spans="1:3" ht="42" x14ac:dyDescent="0.3">
      <c r="A49" s="31" t="s">
        <v>96</v>
      </c>
      <c r="B49" s="20">
        <v>10</v>
      </c>
      <c r="C49" s="32" t="s">
        <v>113</v>
      </c>
    </row>
    <row r="50" spans="1:3" ht="42.5" thickBot="1" x14ac:dyDescent="0.35">
      <c r="A50" s="33" t="s">
        <v>97</v>
      </c>
      <c r="B50" s="30">
        <v>3</v>
      </c>
      <c r="C50" s="34" t="s">
        <v>114</v>
      </c>
    </row>
    <row r="51" spans="1:3" ht="14.5" thickBot="1" x14ac:dyDescent="0.35">
      <c r="A51" s="33" t="s">
        <v>117</v>
      </c>
      <c r="B51" s="30">
        <v>1</v>
      </c>
      <c r="C51" s="34" t="s">
        <v>118</v>
      </c>
    </row>
    <row r="52" spans="1:3" x14ac:dyDescent="0.3">
      <c r="A52" s="1"/>
    </row>
    <row r="53" spans="1:3" x14ac:dyDescent="0.3">
      <c r="A53" s="1"/>
    </row>
    <row r="54" spans="1:3" x14ac:dyDescent="0.3">
      <c r="A54" s="1"/>
    </row>
    <row r="55" spans="1:3" x14ac:dyDescent="0.3">
      <c r="A55" s="1"/>
    </row>
    <row r="56" spans="1:3" x14ac:dyDescent="0.3">
      <c r="A56" s="1"/>
    </row>
    <row r="57" spans="1:3" x14ac:dyDescent="0.3">
      <c r="A57" s="1"/>
    </row>
    <row r="58" spans="1:3" x14ac:dyDescent="0.3">
      <c r="A58" s="1"/>
    </row>
    <row r="59" spans="1:3" x14ac:dyDescent="0.3">
      <c r="A59" s="1"/>
    </row>
    <row r="60" spans="1:3" x14ac:dyDescent="0.3">
      <c r="A60" s="1"/>
    </row>
    <row r="61" spans="1:3" x14ac:dyDescent="0.3">
      <c r="A61" s="1"/>
    </row>
    <row r="62" spans="1:3" x14ac:dyDescent="0.3">
      <c r="A62" s="1"/>
    </row>
    <row r="63" spans="1:3" x14ac:dyDescent="0.3">
      <c r="A63" s="1"/>
    </row>
    <row r="64" spans="1:3" x14ac:dyDescent="0.3">
      <c r="A64" s="1"/>
    </row>
    <row r="65" spans="1:1" x14ac:dyDescent="0.3">
      <c r="A65" s="1"/>
    </row>
    <row r="66" spans="1:1" x14ac:dyDescent="0.3">
      <c r="A66" s="1"/>
    </row>
    <row r="67" spans="1:1" x14ac:dyDescent="0.3">
      <c r="A67" s="1"/>
    </row>
    <row r="68" spans="1:1" x14ac:dyDescent="0.3">
      <c r="A68" s="1"/>
    </row>
    <row r="69" spans="1:1" x14ac:dyDescent="0.3">
      <c r="A69" s="1"/>
    </row>
    <row r="70" spans="1:1" x14ac:dyDescent="0.3">
      <c r="A70" s="1"/>
    </row>
    <row r="71" spans="1:1" x14ac:dyDescent="0.3">
      <c r="A71" s="1"/>
    </row>
    <row r="72" spans="1:1" x14ac:dyDescent="0.3">
      <c r="A72" s="1"/>
    </row>
    <row r="73" spans="1:1" x14ac:dyDescent="0.3">
      <c r="A73" s="1"/>
    </row>
    <row r="74" spans="1:1" x14ac:dyDescent="0.3">
      <c r="A74" s="1"/>
    </row>
    <row r="75" spans="1:1" x14ac:dyDescent="0.3">
      <c r="A75" s="1"/>
    </row>
    <row r="76" spans="1:1" x14ac:dyDescent="0.3">
      <c r="A76" s="1"/>
    </row>
    <row r="77" spans="1:1" x14ac:dyDescent="0.3">
      <c r="A77" s="1"/>
    </row>
    <row r="78" spans="1:1" x14ac:dyDescent="0.3">
      <c r="A78" s="1"/>
    </row>
    <row r="79" spans="1:1" x14ac:dyDescent="0.3">
      <c r="A79" s="1"/>
    </row>
    <row r="80" spans="1:1" x14ac:dyDescent="0.3">
      <c r="A80" s="1"/>
    </row>
    <row r="81" spans="1:1" x14ac:dyDescent="0.3">
      <c r="A81" s="1"/>
    </row>
    <row r="82" spans="1:1" x14ac:dyDescent="0.3">
      <c r="A82" s="1"/>
    </row>
    <row r="83" spans="1:1" x14ac:dyDescent="0.3">
      <c r="A83" s="1"/>
    </row>
    <row r="84" spans="1:1" x14ac:dyDescent="0.3">
      <c r="A84" s="1"/>
    </row>
    <row r="85" spans="1:1" x14ac:dyDescent="0.3">
      <c r="A85" s="1"/>
    </row>
    <row r="86" spans="1:1" x14ac:dyDescent="0.3">
      <c r="A86" s="1"/>
    </row>
    <row r="87" spans="1:1" x14ac:dyDescent="0.3">
      <c r="A87" s="1"/>
    </row>
    <row r="88" spans="1:1" x14ac:dyDescent="0.3">
      <c r="A88" s="1"/>
    </row>
    <row r="89" spans="1:1" x14ac:dyDescent="0.3">
      <c r="A89" s="1"/>
    </row>
    <row r="90" spans="1:1" x14ac:dyDescent="0.3">
      <c r="A90" s="1"/>
    </row>
    <row r="91" spans="1:1" x14ac:dyDescent="0.3">
      <c r="A91" s="1"/>
    </row>
    <row r="92" spans="1:1" x14ac:dyDescent="0.3">
      <c r="A92" s="1"/>
    </row>
    <row r="93" spans="1:1" x14ac:dyDescent="0.3">
      <c r="A93" s="1"/>
    </row>
    <row r="94" spans="1:1" x14ac:dyDescent="0.3">
      <c r="A94" s="1"/>
    </row>
    <row r="95" spans="1:1" x14ac:dyDescent="0.3">
      <c r="A95" s="1"/>
    </row>
    <row r="96" spans="1:1" x14ac:dyDescent="0.3">
      <c r="A96" s="1"/>
    </row>
    <row r="97" spans="1:1" x14ac:dyDescent="0.3">
      <c r="A97" s="1"/>
    </row>
    <row r="98" spans="1:1" x14ac:dyDescent="0.3">
      <c r="A98" s="1"/>
    </row>
    <row r="99" spans="1:1" x14ac:dyDescent="0.3">
      <c r="A99" s="1"/>
    </row>
    <row r="100" spans="1:1" x14ac:dyDescent="0.3">
      <c r="A100" s="1"/>
    </row>
    <row r="101" spans="1:1" x14ac:dyDescent="0.3">
      <c r="A101" s="1"/>
    </row>
    <row r="102" spans="1:1" x14ac:dyDescent="0.3">
      <c r="A102" s="1"/>
    </row>
    <row r="103" spans="1:1" x14ac:dyDescent="0.3">
      <c r="A103" s="1"/>
    </row>
    <row r="104" spans="1:1" x14ac:dyDescent="0.3">
      <c r="A104" s="1"/>
    </row>
    <row r="105" spans="1:1" x14ac:dyDescent="0.3">
      <c r="A105" s="1"/>
    </row>
    <row r="106" spans="1:1" x14ac:dyDescent="0.3">
      <c r="A106" s="1"/>
    </row>
    <row r="107" spans="1:1" x14ac:dyDescent="0.3">
      <c r="A107" s="1"/>
    </row>
    <row r="108" spans="1:1" x14ac:dyDescent="0.3">
      <c r="A108" s="1"/>
    </row>
    <row r="109" spans="1:1" x14ac:dyDescent="0.3">
      <c r="A109" s="1"/>
    </row>
    <row r="110" spans="1:1" x14ac:dyDescent="0.3">
      <c r="A110" s="1"/>
    </row>
    <row r="111" spans="1:1" x14ac:dyDescent="0.3">
      <c r="A111" s="1"/>
    </row>
    <row r="112" spans="1:1" x14ac:dyDescent="0.3">
      <c r="A112" s="1"/>
    </row>
    <row r="113" spans="1:1" x14ac:dyDescent="0.3">
      <c r="A113" s="1"/>
    </row>
    <row r="114" spans="1:1" x14ac:dyDescent="0.3">
      <c r="A114" s="1"/>
    </row>
    <row r="115" spans="1:1" x14ac:dyDescent="0.3">
      <c r="A115" s="1"/>
    </row>
    <row r="116" spans="1:1" x14ac:dyDescent="0.3">
      <c r="A116" s="1"/>
    </row>
    <row r="117" spans="1:1" x14ac:dyDescent="0.3">
      <c r="A117" s="1"/>
    </row>
    <row r="118" spans="1:1" x14ac:dyDescent="0.3">
      <c r="A118" s="1"/>
    </row>
    <row r="119" spans="1:1" x14ac:dyDescent="0.3">
      <c r="A119" s="1"/>
    </row>
    <row r="120" spans="1:1" x14ac:dyDescent="0.3">
      <c r="A120" s="1"/>
    </row>
    <row r="121" spans="1:1" x14ac:dyDescent="0.3">
      <c r="A121" s="1"/>
    </row>
    <row r="122" spans="1:1" x14ac:dyDescent="0.3">
      <c r="A122" s="1"/>
    </row>
    <row r="123" spans="1:1" x14ac:dyDescent="0.3">
      <c r="A123" s="1"/>
    </row>
    <row r="124" spans="1:1" x14ac:dyDescent="0.3">
      <c r="A124" s="1"/>
    </row>
    <row r="125" spans="1:1" x14ac:dyDescent="0.3">
      <c r="A125" s="1"/>
    </row>
    <row r="126" spans="1:1" x14ac:dyDescent="0.3">
      <c r="A126" s="1"/>
    </row>
    <row r="127" spans="1:1" x14ac:dyDescent="0.3">
      <c r="A127" s="1"/>
    </row>
    <row r="128" spans="1:1" x14ac:dyDescent="0.3">
      <c r="A128" s="1"/>
    </row>
    <row r="129" spans="1:1" x14ac:dyDescent="0.3">
      <c r="A129" s="1"/>
    </row>
    <row r="130" spans="1:1" x14ac:dyDescent="0.3">
      <c r="A130" s="1"/>
    </row>
    <row r="131" spans="1:1" x14ac:dyDescent="0.3">
      <c r="A131" s="1"/>
    </row>
    <row r="132" spans="1:1" x14ac:dyDescent="0.3">
      <c r="A132" s="1"/>
    </row>
    <row r="133" spans="1:1" x14ac:dyDescent="0.3">
      <c r="A133" s="1"/>
    </row>
    <row r="134" spans="1:1" x14ac:dyDescent="0.3">
      <c r="A134" s="1"/>
    </row>
    <row r="135" spans="1:1" x14ac:dyDescent="0.3">
      <c r="A135" s="1"/>
    </row>
    <row r="136" spans="1:1" x14ac:dyDescent="0.3">
      <c r="A136" s="1"/>
    </row>
    <row r="137" spans="1:1" x14ac:dyDescent="0.3">
      <c r="A137" s="1"/>
    </row>
    <row r="138" spans="1:1" x14ac:dyDescent="0.3">
      <c r="A138" s="1"/>
    </row>
    <row r="139" spans="1:1" x14ac:dyDescent="0.3">
      <c r="A139" s="1"/>
    </row>
    <row r="140" spans="1:1" x14ac:dyDescent="0.3">
      <c r="A140" s="1"/>
    </row>
    <row r="141" spans="1:1" x14ac:dyDescent="0.3">
      <c r="A141" s="1"/>
    </row>
    <row r="142" spans="1:1" x14ac:dyDescent="0.3">
      <c r="A142" s="1"/>
    </row>
    <row r="143" spans="1:1" x14ac:dyDescent="0.3">
      <c r="A143" s="1"/>
    </row>
    <row r="144" spans="1:1" x14ac:dyDescent="0.3">
      <c r="A144" s="1"/>
    </row>
    <row r="145" spans="1:1" x14ac:dyDescent="0.3">
      <c r="A145" s="1"/>
    </row>
    <row r="146" spans="1:1" x14ac:dyDescent="0.3">
      <c r="A146" s="1"/>
    </row>
    <row r="147" spans="1:1" x14ac:dyDescent="0.3">
      <c r="A147" s="1"/>
    </row>
    <row r="148" spans="1:1" x14ac:dyDescent="0.3">
      <c r="A148" s="1"/>
    </row>
    <row r="149" spans="1:1" x14ac:dyDescent="0.3">
      <c r="A149" s="1"/>
    </row>
    <row r="150" spans="1:1" x14ac:dyDescent="0.3">
      <c r="A150" s="1"/>
    </row>
    <row r="151" spans="1:1" x14ac:dyDescent="0.3">
      <c r="A151" s="1"/>
    </row>
    <row r="152" spans="1:1" x14ac:dyDescent="0.3">
      <c r="A152" s="1"/>
    </row>
    <row r="153" spans="1:1" x14ac:dyDescent="0.3">
      <c r="A153" s="1"/>
    </row>
    <row r="154" spans="1:1" x14ac:dyDescent="0.3">
      <c r="A154" s="1"/>
    </row>
    <row r="155" spans="1:1" x14ac:dyDescent="0.3">
      <c r="A155" s="1"/>
    </row>
    <row r="156" spans="1:1" x14ac:dyDescent="0.3">
      <c r="A156" s="1"/>
    </row>
    <row r="157" spans="1:1" x14ac:dyDescent="0.3">
      <c r="A157" s="1"/>
    </row>
    <row r="158" spans="1:1" x14ac:dyDescent="0.3">
      <c r="A158" s="1"/>
    </row>
    <row r="159" spans="1:1" x14ac:dyDescent="0.3">
      <c r="A159" s="1"/>
    </row>
    <row r="160" spans="1:1" x14ac:dyDescent="0.3">
      <c r="A160" s="1"/>
    </row>
    <row r="161" spans="1:1" x14ac:dyDescent="0.3">
      <c r="A161" s="1"/>
    </row>
    <row r="162" spans="1:1" x14ac:dyDescent="0.3">
      <c r="A162" s="1"/>
    </row>
    <row r="163" spans="1:1" x14ac:dyDescent="0.3">
      <c r="A163" s="1"/>
    </row>
    <row r="164" spans="1:1" x14ac:dyDescent="0.3">
      <c r="A164" s="1"/>
    </row>
    <row r="165" spans="1:1" x14ac:dyDescent="0.3">
      <c r="A165" s="1"/>
    </row>
    <row r="166" spans="1:1" x14ac:dyDescent="0.3">
      <c r="A166" s="1"/>
    </row>
    <row r="167" spans="1:1" x14ac:dyDescent="0.3">
      <c r="A167" s="1"/>
    </row>
    <row r="168" spans="1:1" x14ac:dyDescent="0.3">
      <c r="A168" s="1"/>
    </row>
    <row r="169" spans="1:1" x14ac:dyDescent="0.3">
      <c r="A169" s="1"/>
    </row>
    <row r="170" spans="1:1" x14ac:dyDescent="0.3">
      <c r="A170" s="1"/>
    </row>
    <row r="171" spans="1:1" x14ac:dyDescent="0.3">
      <c r="A171" s="1"/>
    </row>
    <row r="172" spans="1:1" x14ac:dyDescent="0.3">
      <c r="A172" s="1"/>
    </row>
    <row r="173" spans="1:1" x14ac:dyDescent="0.3">
      <c r="A173" s="1"/>
    </row>
    <row r="174" spans="1:1" x14ac:dyDescent="0.3">
      <c r="A174" s="1"/>
    </row>
    <row r="175" spans="1:1" x14ac:dyDescent="0.3">
      <c r="A175" s="1"/>
    </row>
    <row r="176" spans="1:1" x14ac:dyDescent="0.3">
      <c r="A176" s="1"/>
    </row>
    <row r="177" spans="1:1" x14ac:dyDescent="0.3">
      <c r="A177" s="1"/>
    </row>
    <row r="178" spans="1:1" x14ac:dyDescent="0.3">
      <c r="A178" s="1"/>
    </row>
    <row r="179" spans="1:1" x14ac:dyDescent="0.3">
      <c r="A179" s="1"/>
    </row>
    <row r="180" spans="1:1" x14ac:dyDescent="0.3">
      <c r="A180" s="1"/>
    </row>
    <row r="181" spans="1:1" x14ac:dyDescent="0.3">
      <c r="A181" s="1"/>
    </row>
    <row r="182" spans="1:1" x14ac:dyDescent="0.3">
      <c r="A182" s="1"/>
    </row>
    <row r="183" spans="1:1" x14ac:dyDescent="0.3">
      <c r="A183" s="1"/>
    </row>
    <row r="184" spans="1:1" x14ac:dyDescent="0.3">
      <c r="A184" s="1"/>
    </row>
    <row r="185" spans="1:1" x14ac:dyDescent="0.3">
      <c r="A185" s="1"/>
    </row>
    <row r="186" spans="1:1" x14ac:dyDescent="0.3">
      <c r="A186" s="1"/>
    </row>
    <row r="187" spans="1:1" x14ac:dyDescent="0.3">
      <c r="A187" s="1"/>
    </row>
    <row r="188" spans="1:1" x14ac:dyDescent="0.3">
      <c r="A188" s="1"/>
    </row>
    <row r="189" spans="1:1" x14ac:dyDescent="0.3">
      <c r="A189" s="1"/>
    </row>
    <row r="190" spans="1:1" x14ac:dyDescent="0.3">
      <c r="A190" s="1"/>
    </row>
    <row r="191" spans="1:1" x14ac:dyDescent="0.3">
      <c r="A191" s="1"/>
    </row>
    <row r="192" spans="1:1" x14ac:dyDescent="0.3">
      <c r="A192" s="1"/>
    </row>
    <row r="193" spans="1:1" x14ac:dyDescent="0.3">
      <c r="A193" s="1"/>
    </row>
    <row r="194" spans="1:1" x14ac:dyDescent="0.3">
      <c r="A194" s="1"/>
    </row>
    <row r="195" spans="1:1" x14ac:dyDescent="0.3">
      <c r="A195" s="1"/>
    </row>
    <row r="196" spans="1:1" x14ac:dyDescent="0.3">
      <c r="A196" s="1"/>
    </row>
    <row r="197" spans="1:1" x14ac:dyDescent="0.3">
      <c r="A197" s="1"/>
    </row>
    <row r="198" spans="1:1" x14ac:dyDescent="0.3">
      <c r="A198" s="1"/>
    </row>
    <row r="199" spans="1:1" x14ac:dyDescent="0.3">
      <c r="A199" s="1"/>
    </row>
    <row r="200" spans="1:1" x14ac:dyDescent="0.3">
      <c r="A200" s="1"/>
    </row>
    <row r="201" spans="1:1" x14ac:dyDescent="0.3">
      <c r="A201" s="1"/>
    </row>
    <row r="202" spans="1:1" x14ac:dyDescent="0.3">
      <c r="A202" s="1"/>
    </row>
    <row r="203" spans="1:1" x14ac:dyDescent="0.3">
      <c r="A203" s="1"/>
    </row>
    <row r="204" spans="1:1" x14ac:dyDescent="0.3">
      <c r="A204" s="1"/>
    </row>
    <row r="205" spans="1:1" x14ac:dyDescent="0.3">
      <c r="A205" s="1"/>
    </row>
    <row r="206" spans="1:1" x14ac:dyDescent="0.3">
      <c r="A206" s="1"/>
    </row>
    <row r="207" spans="1:1" x14ac:dyDescent="0.3">
      <c r="A207" s="1"/>
    </row>
    <row r="208" spans="1:1" x14ac:dyDescent="0.3">
      <c r="A208" s="1"/>
    </row>
    <row r="209" spans="1:1" x14ac:dyDescent="0.3">
      <c r="A209" s="1"/>
    </row>
    <row r="210" spans="1:1" x14ac:dyDescent="0.3">
      <c r="A210" s="1"/>
    </row>
    <row r="211" spans="1:1" x14ac:dyDescent="0.3">
      <c r="A211" s="1"/>
    </row>
    <row r="212" spans="1:1" x14ac:dyDescent="0.3">
      <c r="A212" s="1"/>
    </row>
    <row r="213" spans="1:1" x14ac:dyDescent="0.3">
      <c r="A213" s="1"/>
    </row>
    <row r="214" spans="1:1" x14ac:dyDescent="0.3">
      <c r="A214" s="1"/>
    </row>
    <row r="215" spans="1:1" x14ac:dyDescent="0.3">
      <c r="A215" s="1"/>
    </row>
    <row r="216" spans="1:1" x14ac:dyDescent="0.3">
      <c r="A216" s="1"/>
    </row>
    <row r="217" spans="1:1" x14ac:dyDescent="0.3">
      <c r="A217" s="1"/>
    </row>
    <row r="218" spans="1:1" x14ac:dyDescent="0.3">
      <c r="A218" s="1"/>
    </row>
    <row r="219" spans="1:1" x14ac:dyDescent="0.3">
      <c r="A219" s="1"/>
    </row>
    <row r="220" spans="1:1" x14ac:dyDescent="0.3">
      <c r="A220" s="1"/>
    </row>
    <row r="221" spans="1:1" x14ac:dyDescent="0.3">
      <c r="A221" s="1"/>
    </row>
    <row r="222" spans="1:1" x14ac:dyDescent="0.3">
      <c r="A222" s="1"/>
    </row>
    <row r="223" spans="1:1" x14ac:dyDescent="0.3">
      <c r="A223" s="1"/>
    </row>
    <row r="224" spans="1:1" x14ac:dyDescent="0.3">
      <c r="A224" s="1"/>
    </row>
    <row r="225" spans="1:1" x14ac:dyDescent="0.3">
      <c r="A225" s="1"/>
    </row>
    <row r="226" spans="1:1" x14ac:dyDescent="0.3">
      <c r="A226" s="1"/>
    </row>
    <row r="227" spans="1:1" x14ac:dyDescent="0.3">
      <c r="A227" s="1"/>
    </row>
    <row r="228" spans="1:1" x14ac:dyDescent="0.3">
      <c r="A228" s="1"/>
    </row>
    <row r="229" spans="1:1" x14ac:dyDescent="0.3">
      <c r="A229" s="1"/>
    </row>
    <row r="230" spans="1:1" x14ac:dyDescent="0.3">
      <c r="A230" s="1"/>
    </row>
    <row r="231" spans="1:1" x14ac:dyDescent="0.3">
      <c r="A231" s="1"/>
    </row>
    <row r="232" spans="1:1" x14ac:dyDescent="0.3">
      <c r="A232" s="1"/>
    </row>
    <row r="233" spans="1:1" x14ac:dyDescent="0.3">
      <c r="A233" s="1"/>
    </row>
    <row r="234" spans="1:1" x14ac:dyDescent="0.3">
      <c r="A234" s="1"/>
    </row>
    <row r="235" spans="1:1" x14ac:dyDescent="0.3">
      <c r="A235" s="1"/>
    </row>
    <row r="236" spans="1:1" x14ac:dyDescent="0.3">
      <c r="A236" s="1"/>
    </row>
    <row r="237" spans="1:1" x14ac:dyDescent="0.3">
      <c r="A237" s="1"/>
    </row>
    <row r="238" spans="1:1" x14ac:dyDescent="0.3">
      <c r="A238" s="1"/>
    </row>
    <row r="239" spans="1:1" x14ac:dyDescent="0.3">
      <c r="A239" s="1"/>
    </row>
    <row r="240" spans="1:1" x14ac:dyDescent="0.3">
      <c r="A240" s="1"/>
    </row>
    <row r="241" spans="1:1" x14ac:dyDescent="0.3">
      <c r="A241" s="1"/>
    </row>
    <row r="242" spans="1:1" x14ac:dyDescent="0.3">
      <c r="A242" s="1"/>
    </row>
    <row r="243" spans="1:1" x14ac:dyDescent="0.3">
      <c r="A243" s="1"/>
    </row>
    <row r="244" spans="1:1" x14ac:dyDescent="0.3">
      <c r="A244" s="1"/>
    </row>
    <row r="245" spans="1:1" x14ac:dyDescent="0.3">
      <c r="A245" s="1"/>
    </row>
    <row r="246" spans="1:1" x14ac:dyDescent="0.3">
      <c r="A246" s="1"/>
    </row>
    <row r="247" spans="1:1" x14ac:dyDescent="0.3">
      <c r="A247" s="1"/>
    </row>
    <row r="248" spans="1:1" x14ac:dyDescent="0.3">
      <c r="A248" s="1"/>
    </row>
    <row r="249" spans="1:1" x14ac:dyDescent="0.3">
      <c r="A249" s="1"/>
    </row>
    <row r="250" spans="1:1" x14ac:dyDescent="0.3">
      <c r="A250" s="1"/>
    </row>
    <row r="251" spans="1:1" x14ac:dyDescent="0.3">
      <c r="A251" s="1"/>
    </row>
    <row r="252" spans="1:1" x14ac:dyDescent="0.3">
      <c r="A252" s="1"/>
    </row>
    <row r="253" spans="1:1" x14ac:dyDescent="0.3">
      <c r="A253" s="1"/>
    </row>
    <row r="254" spans="1:1" x14ac:dyDescent="0.3">
      <c r="A254" s="1"/>
    </row>
    <row r="255" spans="1:1" x14ac:dyDescent="0.3">
      <c r="A255" s="1"/>
    </row>
    <row r="256" spans="1:1" x14ac:dyDescent="0.3">
      <c r="A256" s="1"/>
    </row>
    <row r="257" spans="1:1" x14ac:dyDescent="0.3">
      <c r="A257" s="1"/>
    </row>
    <row r="258" spans="1:1" x14ac:dyDescent="0.3">
      <c r="A258" s="1"/>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58"/>
  <sheetViews>
    <sheetView workbookViewId="0">
      <selection activeCell="H26" sqref="H26"/>
    </sheetView>
  </sheetViews>
  <sheetFormatPr defaultRowHeight="14" x14ac:dyDescent="0.3"/>
  <cols>
    <col min="2" max="2" width="9.08203125" bestFit="1" customWidth="1"/>
    <col min="5" max="5" width="11" customWidth="1"/>
  </cols>
  <sheetData>
    <row r="1" spans="1:5" s="2" customFormat="1" ht="15.5" x14ac:dyDescent="0.35">
      <c r="A1" s="42" t="s">
        <v>194</v>
      </c>
      <c r="B1" s="43"/>
      <c r="C1" s="43"/>
      <c r="D1" s="43"/>
      <c r="E1" s="43"/>
    </row>
    <row r="2" spans="1:5" x14ac:dyDescent="0.3">
      <c r="A2" s="41" t="s">
        <v>23</v>
      </c>
      <c r="B2" t="s">
        <v>24</v>
      </c>
    </row>
    <row r="3" spans="1:5" x14ac:dyDescent="0.3">
      <c r="A3" s="41" t="s">
        <v>25</v>
      </c>
      <c r="B3" t="s">
        <v>26</v>
      </c>
    </row>
    <row r="4" spans="1:5" x14ac:dyDescent="0.3">
      <c r="A4" s="41" t="s">
        <v>27</v>
      </c>
      <c r="B4" t="s">
        <v>28</v>
      </c>
    </row>
    <row r="5" spans="1:5" x14ac:dyDescent="0.3">
      <c r="A5" s="41" t="s">
        <v>29</v>
      </c>
      <c r="B5" t="s">
        <v>30</v>
      </c>
    </row>
    <row r="6" spans="1:5" x14ac:dyDescent="0.3">
      <c r="A6" s="41" t="s">
        <v>31</v>
      </c>
      <c r="B6" t="s">
        <v>32</v>
      </c>
    </row>
    <row r="7" spans="1:5" x14ac:dyDescent="0.3">
      <c r="A7" s="41" t="s">
        <v>142</v>
      </c>
    </row>
    <row r="8" spans="1:5" x14ac:dyDescent="0.3">
      <c r="A8" s="41" t="s">
        <v>143</v>
      </c>
    </row>
    <row r="9" spans="1:5" x14ac:dyDescent="0.3">
      <c r="A9" s="41" t="s">
        <v>144</v>
      </c>
    </row>
    <row r="10" spans="1:5" x14ac:dyDescent="0.3">
      <c r="A10" s="41" t="s">
        <v>145</v>
      </c>
    </row>
    <row r="11" spans="1:5" x14ac:dyDescent="0.3">
      <c r="A11" s="41" t="s">
        <v>146</v>
      </c>
    </row>
    <row r="12" spans="1:5" x14ac:dyDescent="0.3">
      <c r="A12" s="41" t="s">
        <v>147</v>
      </c>
    </row>
    <row r="13" spans="1:5" x14ac:dyDescent="0.3">
      <c r="A13" s="41" t="s">
        <v>148</v>
      </c>
    </row>
    <row r="14" spans="1:5" x14ac:dyDescent="0.3">
      <c r="A14" s="41" t="s">
        <v>149</v>
      </c>
    </row>
    <row r="15" spans="1:5" x14ac:dyDescent="0.3">
      <c r="A15" s="41" t="s">
        <v>150</v>
      </c>
    </row>
    <row r="16" spans="1:5" x14ac:dyDescent="0.3">
      <c r="A16" s="41" t="s">
        <v>151</v>
      </c>
    </row>
    <row r="17" spans="1:1" x14ac:dyDescent="0.3">
      <c r="A17" s="41" t="s">
        <v>152</v>
      </c>
    </row>
    <row r="18" spans="1:1" x14ac:dyDescent="0.3">
      <c r="A18" s="41" t="s">
        <v>153</v>
      </c>
    </row>
    <row r="19" spans="1:1" x14ac:dyDescent="0.3">
      <c r="A19" s="41" t="s">
        <v>154</v>
      </c>
    </row>
    <row r="20" spans="1:1" x14ac:dyDescent="0.3">
      <c r="A20" s="41" t="s">
        <v>155</v>
      </c>
    </row>
    <row r="21" spans="1:1" x14ac:dyDescent="0.3">
      <c r="A21" s="41" t="s">
        <v>156</v>
      </c>
    </row>
    <row r="22" spans="1:1" x14ac:dyDescent="0.3">
      <c r="A22" s="41" t="s">
        <v>157</v>
      </c>
    </row>
    <row r="23" spans="1:1" x14ac:dyDescent="0.3">
      <c r="A23" s="41" t="s">
        <v>158</v>
      </c>
    </row>
    <row r="24" spans="1:1" x14ac:dyDescent="0.3">
      <c r="A24" s="41" t="s">
        <v>159</v>
      </c>
    </row>
    <row r="25" spans="1:1" x14ac:dyDescent="0.3">
      <c r="A25" s="41" t="s">
        <v>160</v>
      </c>
    </row>
    <row r="26" spans="1:1" x14ac:dyDescent="0.3">
      <c r="A26" s="41" t="s">
        <v>161</v>
      </c>
    </row>
    <row r="27" spans="1:1" x14ac:dyDescent="0.3">
      <c r="A27" s="41" t="s">
        <v>162</v>
      </c>
    </row>
    <row r="28" spans="1:1" x14ac:dyDescent="0.3">
      <c r="A28" s="41" t="s">
        <v>163</v>
      </c>
    </row>
    <row r="29" spans="1:1" x14ac:dyDescent="0.3">
      <c r="A29" s="41" t="s">
        <v>164</v>
      </c>
    </row>
    <row r="30" spans="1:1" x14ac:dyDescent="0.3">
      <c r="A30" s="41" t="s">
        <v>167</v>
      </c>
    </row>
    <row r="31" spans="1:1" x14ac:dyDescent="0.3">
      <c r="A31" s="41" t="s">
        <v>166</v>
      </c>
    </row>
    <row r="32" spans="1:1" x14ac:dyDescent="0.3">
      <c r="A32" s="41" t="s">
        <v>165</v>
      </c>
    </row>
    <row r="33" spans="1:1" x14ac:dyDescent="0.3">
      <c r="A33" s="41" t="s">
        <v>168</v>
      </c>
    </row>
    <row r="34" spans="1:1" x14ac:dyDescent="0.3">
      <c r="A34" s="41" t="s">
        <v>169</v>
      </c>
    </row>
    <row r="35" spans="1:1" x14ac:dyDescent="0.3">
      <c r="A35" s="41" t="s">
        <v>170</v>
      </c>
    </row>
    <row r="36" spans="1:1" x14ac:dyDescent="0.3">
      <c r="A36" s="41" t="s">
        <v>171</v>
      </c>
    </row>
    <row r="37" spans="1:1" x14ac:dyDescent="0.3">
      <c r="A37" s="41" t="s">
        <v>172</v>
      </c>
    </row>
    <row r="38" spans="1:1" x14ac:dyDescent="0.3">
      <c r="A38" s="41" t="s">
        <v>173</v>
      </c>
    </row>
    <row r="39" spans="1:1" x14ac:dyDescent="0.3">
      <c r="A39" s="41" t="s">
        <v>174</v>
      </c>
    </row>
    <row r="40" spans="1:1" x14ac:dyDescent="0.3">
      <c r="A40" s="41" t="s">
        <v>175</v>
      </c>
    </row>
    <row r="41" spans="1:1" x14ac:dyDescent="0.3">
      <c r="A41" s="41" t="s">
        <v>176</v>
      </c>
    </row>
    <row r="42" spans="1:1" x14ac:dyDescent="0.3">
      <c r="A42" s="41" t="s">
        <v>177</v>
      </c>
    </row>
    <row r="43" spans="1:1" x14ac:dyDescent="0.3">
      <c r="A43" s="41" t="s">
        <v>178</v>
      </c>
    </row>
    <row r="44" spans="1:1" x14ac:dyDescent="0.3">
      <c r="A44" s="41" t="s">
        <v>179</v>
      </c>
    </row>
    <row r="45" spans="1:1" x14ac:dyDescent="0.3">
      <c r="A45" s="41" t="s">
        <v>180</v>
      </c>
    </row>
    <row r="46" spans="1:1" x14ac:dyDescent="0.3">
      <c r="A46" s="41" t="s">
        <v>181</v>
      </c>
    </row>
    <row r="47" spans="1:1" x14ac:dyDescent="0.3">
      <c r="A47" s="41" t="s">
        <v>182</v>
      </c>
    </row>
    <row r="48" spans="1:1" x14ac:dyDescent="0.3">
      <c r="A48" s="41" t="s">
        <v>183</v>
      </c>
    </row>
    <row r="49" spans="1:1" x14ac:dyDescent="0.3">
      <c r="A49" s="41" t="s">
        <v>184</v>
      </c>
    </row>
    <row r="50" spans="1:1" x14ac:dyDescent="0.3">
      <c r="A50" s="41" t="s">
        <v>185</v>
      </c>
    </row>
    <row r="51" spans="1:1" x14ac:dyDescent="0.3">
      <c r="A51" s="41" t="s">
        <v>186</v>
      </c>
    </row>
    <row r="52" spans="1:1" x14ac:dyDescent="0.3">
      <c r="A52" s="41" t="s">
        <v>187</v>
      </c>
    </row>
    <row r="53" spans="1:1" x14ac:dyDescent="0.3">
      <c r="A53" s="41" t="s">
        <v>188</v>
      </c>
    </row>
    <row r="54" spans="1:1" x14ac:dyDescent="0.3">
      <c r="A54" s="41" t="s">
        <v>189</v>
      </c>
    </row>
    <row r="55" spans="1:1" x14ac:dyDescent="0.3">
      <c r="A55" s="41" t="s">
        <v>190</v>
      </c>
    </row>
    <row r="56" spans="1:1" x14ac:dyDescent="0.3">
      <c r="A56" s="41" t="s">
        <v>191</v>
      </c>
    </row>
    <row r="57" spans="1:1" x14ac:dyDescent="0.3">
      <c r="A57" s="41" t="s">
        <v>192</v>
      </c>
    </row>
    <row r="58" spans="1:1" x14ac:dyDescent="0.3">
      <c r="A58" s="41" t="s">
        <v>193</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3"/>
  <sheetViews>
    <sheetView workbookViewId="0">
      <selection activeCell="E19" sqref="E19"/>
    </sheetView>
  </sheetViews>
  <sheetFormatPr defaultRowHeight="14" x14ac:dyDescent="0.3"/>
  <cols>
    <col min="1" max="1" width="11" customWidth="1"/>
    <col min="2" max="2" width="13.58203125" bestFit="1" customWidth="1"/>
    <col min="3" max="3" width="8.5" customWidth="1"/>
    <col min="5" max="5" width="8.5" customWidth="1"/>
  </cols>
  <sheetData>
    <row r="1" spans="1:9" ht="15.5" x14ac:dyDescent="0.35">
      <c r="A1" s="218" t="s">
        <v>33</v>
      </c>
      <c r="B1" s="219"/>
      <c r="C1" s="219"/>
      <c r="D1" s="219"/>
      <c r="E1" s="220"/>
    </row>
    <row r="2" spans="1:9" ht="18" x14ac:dyDescent="0.4">
      <c r="A2" s="3" t="s">
        <v>34</v>
      </c>
      <c r="B2" s="7" t="s">
        <v>35</v>
      </c>
      <c r="E2" s="4"/>
    </row>
    <row r="3" spans="1:9" ht="18" x14ac:dyDescent="0.4">
      <c r="A3" s="3" t="s">
        <v>36</v>
      </c>
      <c r="B3" s="7" t="s">
        <v>37</v>
      </c>
      <c r="E3" s="4"/>
    </row>
    <row r="4" spans="1:9" ht="18" x14ac:dyDescent="0.4">
      <c r="A4" s="3" t="s">
        <v>27</v>
      </c>
      <c r="B4" t="s">
        <v>28</v>
      </c>
      <c r="E4" s="4"/>
    </row>
    <row r="5" spans="1:9" ht="18" x14ac:dyDescent="0.4">
      <c r="A5" s="3" t="s">
        <v>31</v>
      </c>
      <c r="B5" t="s">
        <v>32</v>
      </c>
      <c r="E5" s="4"/>
    </row>
    <row r="6" spans="1:9" ht="18" x14ac:dyDescent="0.4">
      <c r="A6" s="3" t="s">
        <v>25</v>
      </c>
      <c r="B6" t="s">
        <v>26</v>
      </c>
      <c r="E6" s="4"/>
    </row>
    <row r="7" spans="1:9" ht="18" x14ac:dyDescent="0.4">
      <c r="A7" s="3" t="s">
        <v>29</v>
      </c>
      <c r="B7" t="s">
        <v>30</v>
      </c>
      <c r="E7" s="4"/>
    </row>
    <row r="8" spans="1:9" ht="18" x14ac:dyDescent="0.4">
      <c r="A8" s="3" t="s">
        <v>23</v>
      </c>
      <c r="B8" t="s">
        <v>24</v>
      </c>
      <c r="E8" s="4"/>
    </row>
    <row r="9" spans="1:9" x14ac:dyDescent="0.3">
      <c r="A9" s="8"/>
      <c r="E9" s="4"/>
    </row>
    <row r="10" spans="1:9" x14ac:dyDescent="0.3">
      <c r="A10" s="8" t="s">
        <v>38</v>
      </c>
      <c r="E10" s="4"/>
    </row>
    <row r="11" spans="1:9" x14ac:dyDescent="0.3">
      <c r="A11" s="8"/>
      <c r="E11" s="4"/>
    </row>
    <row r="12" spans="1:9" x14ac:dyDescent="0.3">
      <c r="A12" s="8" t="s">
        <v>39</v>
      </c>
      <c r="E12" s="4"/>
    </row>
    <row r="13" spans="1:9" ht="16" thickBot="1" x14ac:dyDescent="0.4">
      <c r="A13" s="9"/>
      <c r="B13" s="5"/>
      <c r="C13" s="5"/>
      <c r="D13" s="5"/>
      <c r="E13" s="6"/>
      <c r="I13" s="10"/>
    </row>
  </sheetData>
  <mergeCells count="1">
    <mergeCell ref="A1:E1"/>
  </mergeCell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B4107-4573-4545-A127-4CDBF543EC9B}">
  <sheetPr codeName="Sheet7"/>
  <dimension ref="A1:F157"/>
  <sheetViews>
    <sheetView workbookViewId="0">
      <selection activeCell="C3" sqref="C3"/>
    </sheetView>
  </sheetViews>
  <sheetFormatPr defaultRowHeight="14" x14ac:dyDescent="0.3"/>
  <cols>
    <col min="1" max="1" width="22.75" bestFit="1" customWidth="1"/>
    <col min="2" max="2" width="12.25" bestFit="1" customWidth="1"/>
    <col min="3" max="3" width="10.83203125" bestFit="1" customWidth="1"/>
  </cols>
  <sheetData>
    <row r="1" spans="1:6" x14ac:dyDescent="0.3">
      <c r="A1" s="66" t="s">
        <v>201</v>
      </c>
      <c r="B1" s="66" t="s">
        <v>8735</v>
      </c>
      <c r="C1" s="66" t="s">
        <v>137</v>
      </c>
      <c r="D1" s="66" t="s">
        <v>136</v>
      </c>
      <c r="E1" s="66" t="s">
        <v>137</v>
      </c>
      <c r="F1" s="66" t="s">
        <v>8781</v>
      </c>
    </row>
    <row r="2" spans="1:6" x14ac:dyDescent="0.3">
      <c r="A2" t="s">
        <v>226</v>
      </c>
      <c r="B2" t="s">
        <v>8736</v>
      </c>
      <c r="C2" t="s">
        <v>8754</v>
      </c>
      <c r="D2" t="s">
        <v>129</v>
      </c>
      <c r="E2" t="s">
        <v>130</v>
      </c>
      <c r="F2" t="s">
        <v>322</v>
      </c>
    </row>
    <row r="3" spans="1:6" x14ac:dyDescent="0.3">
      <c r="A3" t="s">
        <v>310</v>
      </c>
      <c r="B3" t="s">
        <v>8866</v>
      </c>
      <c r="C3" t="s">
        <v>8866</v>
      </c>
      <c r="F3" t="s">
        <v>8782</v>
      </c>
    </row>
    <row r="4" spans="1:6" x14ac:dyDescent="0.3">
      <c r="A4" t="s">
        <v>245</v>
      </c>
      <c r="B4" t="s">
        <v>252</v>
      </c>
      <c r="C4" t="s">
        <v>8755</v>
      </c>
    </row>
    <row r="5" spans="1:6" x14ac:dyDescent="0.3">
      <c r="A5" t="s">
        <v>8689</v>
      </c>
      <c r="B5" t="s">
        <v>8737</v>
      </c>
      <c r="C5" t="s">
        <v>8756</v>
      </c>
      <c r="F5" t="s">
        <v>8780</v>
      </c>
    </row>
    <row r="6" spans="1:6" x14ac:dyDescent="0.3">
      <c r="A6" t="s">
        <v>311</v>
      </c>
      <c r="B6" t="s">
        <v>219</v>
      </c>
      <c r="C6" t="s">
        <v>8757</v>
      </c>
      <c r="F6" t="s">
        <v>8783</v>
      </c>
    </row>
    <row r="7" spans="1:6" x14ac:dyDescent="0.3">
      <c r="A7" t="s">
        <v>221</v>
      </c>
      <c r="B7" t="s">
        <v>247</v>
      </c>
      <c r="C7" t="s">
        <v>8758</v>
      </c>
    </row>
    <row r="8" spans="1:6" x14ac:dyDescent="0.3">
      <c r="A8" t="s">
        <v>240</v>
      </c>
      <c r="B8" t="s">
        <v>8738</v>
      </c>
      <c r="C8" t="s">
        <v>8759</v>
      </c>
    </row>
    <row r="9" spans="1:6" x14ac:dyDescent="0.3">
      <c r="A9" t="s">
        <v>281</v>
      </c>
      <c r="B9" t="s">
        <v>242</v>
      </c>
      <c r="C9" t="s">
        <v>8760</v>
      </c>
    </row>
    <row r="10" spans="1:6" x14ac:dyDescent="0.3">
      <c r="A10" t="s">
        <v>8694</v>
      </c>
      <c r="B10" t="s">
        <v>8739</v>
      </c>
      <c r="C10" t="s">
        <v>8761</v>
      </c>
    </row>
    <row r="11" spans="1:6" x14ac:dyDescent="0.3">
      <c r="A11" t="s">
        <v>8695</v>
      </c>
      <c r="B11" t="s">
        <v>8740</v>
      </c>
      <c r="C11" t="s">
        <v>8762</v>
      </c>
    </row>
    <row r="12" spans="1:6" x14ac:dyDescent="0.3">
      <c r="A12" t="s">
        <v>138</v>
      </c>
      <c r="B12" t="s">
        <v>8741</v>
      </c>
      <c r="C12" t="s">
        <v>8763</v>
      </c>
    </row>
    <row r="13" spans="1:6" x14ac:dyDescent="0.3">
      <c r="A13" t="s">
        <v>8696</v>
      </c>
      <c r="B13" t="s">
        <v>216</v>
      </c>
      <c r="C13" t="s">
        <v>8764</v>
      </c>
    </row>
    <row r="14" spans="1:6" x14ac:dyDescent="0.3">
      <c r="A14" t="s">
        <v>273</v>
      </c>
      <c r="B14" t="s">
        <v>8742</v>
      </c>
      <c r="C14" t="s">
        <v>8765</v>
      </c>
    </row>
    <row r="15" spans="1:6" x14ac:dyDescent="0.3">
      <c r="A15" t="s">
        <v>300</v>
      </c>
      <c r="B15" t="s">
        <v>8743</v>
      </c>
      <c r="C15" t="s">
        <v>8766</v>
      </c>
    </row>
    <row r="16" spans="1:6" x14ac:dyDescent="0.3">
      <c r="A16" t="s">
        <v>255</v>
      </c>
      <c r="B16" t="s">
        <v>230</v>
      </c>
      <c r="C16" t="s">
        <v>8767</v>
      </c>
    </row>
    <row r="17" spans="1:3" x14ac:dyDescent="0.3">
      <c r="A17" t="s">
        <v>279</v>
      </c>
      <c r="B17" t="s">
        <v>248</v>
      </c>
      <c r="C17" t="s">
        <v>8768</v>
      </c>
    </row>
    <row r="18" spans="1:3" x14ac:dyDescent="0.3">
      <c r="A18" t="s">
        <v>8697</v>
      </c>
      <c r="B18" t="s">
        <v>258</v>
      </c>
      <c r="C18" t="s">
        <v>258</v>
      </c>
    </row>
    <row r="19" spans="1:3" x14ac:dyDescent="0.3">
      <c r="A19" t="s">
        <v>228</v>
      </c>
      <c r="B19" t="s">
        <v>212</v>
      </c>
      <c r="C19" t="s">
        <v>8769</v>
      </c>
    </row>
    <row r="20" spans="1:3" x14ac:dyDescent="0.3">
      <c r="A20" t="s">
        <v>8698</v>
      </c>
      <c r="B20" t="s">
        <v>8744</v>
      </c>
      <c r="C20" t="s">
        <v>8770</v>
      </c>
    </row>
    <row r="21" spans="1:3" x14ac:dyDescent="0.3">
      <c r="A21" t="s">
        <v>309</v>
      </c>
      <c r="B21" t="s">
        <v>254</v>
      </c>
      <c r="C21" t="s">
        <v>8771</v>
      </c>
    </row>
    <row r="22" spans="1:3" x14ac:dyDescent="0.3">
      <c r="A22" t="s">
        <v>276</v>
      </c>
      <c r="B22" t="s">
        <v>237</v>
      </c>
      <c r="C22" t="s">
        <v>8772</v>
      </c>
    </row>
    <row r="23" spans="1:3" x14ac:dyDescent="0.3">
      <c r="A23" t="s">
        <v>217</v>
      </c>
      <c r="B23" t="s">
        <v>8745</v>
      </c>
      <c r="C23" t="s">
        <v>8773</v>
      </c>
    </row>
    <row r="24" spans="1:3" x14ac:dyDescent="0.3">
      <c r="A24" t="s">
        <v>238</v>
      </c>
      <c r="B24" t="s">
        <v>8746</v>
      </c>
      <c r="C24" t="s">
        <v>8774</v>
      </c>
    </row>
    <row r="25" spans="1:3" x14ac:dyDescent="0.3">
      <c r="A25" t="s">
        <v>238</v>
      </c>
      <c r="B25" t="s">
        <v>8747</v>
      </c>
      <c r="C25" t="s">
        <v>8775</v>
      </c>
    </row>
    <row r="26" spans="1:3" x14ac:dyDescent="0.3">
      <c r="A26" t="s">
        <v>277</v>
      </c>
      <c r="B26" t="s">
        <v>8748</v>
      </c>
      <c r="C26" t="s">
        <v>8776</v>
      </c>
    </row>
    <row r="27" spans="1:3" x14ac:dyDescent="0.3">
      <c r="A27" t="s">
        <v>8699</v>
      </c>
      <c r="B27" t="s">
        <v>260</v>
      </c>
      <c r="C27" t="s">
        <v>8777</v>
      </c>
    </row>
    <row r="28" spans="1:3" x14ac:dyDescent="0.3">
      <c r="A28" t="s">
        <v>8688</v>
      </c>
      <c r="B28" t="s">
        <v>243</v>
      </c>
      <c r="C28" t="s">
        <v>8778</v>
      </c>
    </row>
    <row r="29" spans="1:3" x14ac:dyDescent="0.3">
      <c r="A29" t="s">
        <v>283</v>
      </c>
      <c r="B29" t="s">
        <v>8749</v>
      </c>
      <c r="C29" t="s">
        <v>8749</v>
      </c>
    </row>
    <row r="30" spans="1:3" x14ac:dyDescent="0.3">
      <c r="A30" t="s">
        <v>8700</v>
      </c>
    </row>
    <row r="31" spans="1:3" x14ac:dyDescent="0.3">
      <c r="A31" t="s">
        <v>265</v>
      </c>
    </row>
    <row r="32" spans="1:3" x14ac:dyDescent="0.3">
      <c r="A32" t="s">
        <v>8701</v>
      </c>
    </row>
    <row r="33" spans="1:1" x14ac:dyDescent="0.3">
      <c r="A33" t="s">
        <v>234</v>
      </c>
    </row>
    <row r="34" spans="1:1" x14ac:dyDescent="0.3">
      <c r="A34" t="s">
        <v>8702</v>
      </c>
    </row>
    <row r="35" spans="1:1" x14ac:dyDescent="0.3">
      <c r="A35" t="s">
        <v>287</v>
      </c>
    </row>
    <row r="36" spans="1:1" x14ac:dyDescent="0.3">
      <c r="A36" t="s">
        <v>233</v>
      </c>
    </row>
    <row r="37" spans="1:1" x14ac:dyDescent="0.3">
      <c r="A37" t="s">
        <v>272</v>
      </c>
    </row>
    <row r="38" spans="1:1" x14ac:dyDescent="0.3">
      <c r="A38" t="s">
        <v>291</v>
      </c>
    </row>
    <row r="39" spans="1:1" x14ac:dyDescent="0.3">
      <c r="A39" t="s">
        <v>308</v>
      </c>
    </row>
    <row r="40" spans="1:1" x14ac:dyDescent="0.3">
      <c r="A40" t="s">
        <v>269</v>
      </c>
    </row>
    <row r="41" spans="1:1" x14ac:dyDescent="0.3">
      <c r="A41" t="s">
        <v>8703</v>
      </c>
    </row>
    <row r="42" spans="1:1" x14ac:dyDescent="0.3">
      <c r="A42" t="s">
        <v>8704</v>
      </c>
    </row>
    <row r="43" spans="1:1" x14ac:dyDescent="0.3">
      <c r="A43" t="s">
        <v>306</v>
      </c>
    </row>
    <row r="44" spans="1:1" x14ac:dyDescent="0.3">
      <c r="A44" t="s">
        <v>203</v>
      </c>
    </row>
    <row r="45" spans="1:1" x14ac:dyDescent="0.3">
      <c r="A45" t="s">
        <v>206</v>
      </c>
    </row>
    <row r="46" spans="1:1" x14ac:dyDescent="0.3">
      <c r="A46" t="s">
        <v>295</v>
      </c>
    </row>
    <row r="47" spans="1:1" x14ac:dyDescent="0.3">
      <c r="A47" t="s">
        <v>211</v>
      </c>
    </row>
    <row r="48" spans="1:1" x14ac:dyDescent="0.3">
      <c r="A48" t="s">
        <v>290</v>
      </c>
    </row>
    <row r="49" spans="1:1" x14ac:dyDescent="0.3">
      <c r="A49" t="s">
        <v>292</v>
      </c>
    </row>
    <row r="50" spans="1:1" x14ac:dyDescent="0.3">
      <c r="A50" t="s">
        <v>204</v>
      </c>
    </row>
    <row r="51" spans="1:1" x14ac:dyDescent="0.3">
      <c r="A51" t="s">
        <v>303</v>
      </c>
    </row>
    <row r="52" spans="1:1" x14ac:dyDescent="0.3">
      <c r="A52" t="s">
        <v>278</v>
      </c>
    </row>
    <row r="53" spans="1:1" x14ac:dyDescent="0.3">
      <c r="A53" t="s">
        <v>8690</v>
      </c>
    </row>
    <row r="54" spans="1:1" x14ac:dyDescent="0.3">
      <c r="A54" t="s">
        <v>284</v>
      </c>
    </row>
    <row r="55" spans="1:1" x14ac:dyDescent="0.3">
      <c r="A55" t="s">
        <v>8705</v>
      </c>
    </row>
    <row r="56" spans="1:1" x14ac:dyDescent="0.3">
      <c r="A56" t="s">
        <v>270</v>
      </c>
    </row>
    <row r="57" spans="1:1" x14ac:dyDescent="0.3">
      <c r="A57" t="s">
        <v>8706</v>
      </c>
    </row>
    <row r="58" spans="1:1" x14ac:dyDescent="0.3">
      <c r="A58" t="s">
        <v>8706</v>
      </c>
    </row>
    <row r="59" spans="1:1" x14ac:dyDescent="0.3">
      <c r="A59" t="s">
        <v>229</v>
      </c>
    </row>
    <row r="60" spans="1:1" x14ac:dyDescent="0.3">
      <c r="A60" t="s">
        <v>8707</v>
      </c>
    </row>
    <row r="61" spans="1:1" x14ac:dyDescent="0.3">
      <c r="A61" t="s">
        <v>280</v>
      </c>
    </row>
    <row r="62" spans="1:1" x14ac:dyDescent="0.3">
      <c r="A62" t="s">
        <v>286</v>
      </c>
    </row>
    <row r="63" spans="1:1" x14ac:dyDescent="0.3">
      <c r="A63" t="s">
        <v>239</v>
      </c>
    </row>
    <row r="64" spans="1:1" x14ac:dyDescent="0.3">
      <c r="A64" t="s">
        <v>8708</v>
      </c>
    </row>
    <row r="65" spans="1:1" x14ac:dyDescent="0.3">
      <c r="A65" t="s">
        <v>267</v>
      </c>
    </row>
    <row r="66" spans="1:1" x14ac:dyDescent="0.3">
      <c r="A66" t="s">
        <v>8709</v>
      </c>
    </row>
    <row r="67" spans="1:1" x14ac:dyDescent="0.3">
      <c r="A67" t="s">
        <v>250</v>
      </c>
    </row>
    <row r="68" spans="1:1" x14ac:dyDescent="0.3">
      <c r="A68" t="s">
        <v>8710</v>
      </c>
    </row>
    <row r="69" spans="1:1" x14ac:dyDescent="0.3">
      <c r="A69" t="s">
        <v>316</v>
      </c>
    </row>
    <row r="70" spans="1:1" x14ac:dyDescent="0.3">
      <c r="A70" t="s">
        <v>8711</v>
      </c>
    </row>
    <row r="71" spans="1:1" x14ac:dyDescent="0.3">
      <c r="A71" t="s">
        <v>282</v>
      </c>
    </row>
    <row r="72" spans="1:1" x14ac:dyDescent="0.3">
      <c r="A72" t="s">
        <v>8712</v>
      </c>
    </row>
    <row r="73" spans="1:1" x14ac:dyDescent="0.3">
      <c r="A73" t="s">
        <v>244</v>
      </c>
    </row>
    <row r="74" spans="1:1" x14ac:dyDescent="0.3">
      <c r="A74" t="s">
        <v>266</v>
      </c>
    </row>
    <row r="75" spans="1:1" x14ac:dyDescent="0.3">
      <c r="A75" t="s">
        <v>214</v>
      </c>
    </row>
    <row r="76" spans="1:1" x14ac:dyDescent="0.3">
      <c r="A76" t="s">
        <v>214</v>
      </c>
    </row>
    <row r="77" spans="1:1" x14ac:dyDescent="0.3">
      <c r="A77" t="s">
        <v>297</v>
      </c>
    </row>
    <row r="78" spans="1:1" x14ac:dyDescent="0.3">
      <c r="A78" t="s">
        <v>253</v>
      </c>
    </row>
    <row r="79" spans="1:1" x14ac:dyDescent="0.3">
      <c r="A79" t="s">
        <v>8713</v>
      </c>
    </row>
    <row r="80" spans="1:1" x14ac:dyDescent="0.3">
      <c r="A80" t="s">
        <v>275</v>
      </c>
    </row>
    <row r="81" spans="1:1" x14ac:dyDescent="0.3">
      <c r="A81" t="s">
        <v>236</v>
      </c>
    </row>
    <row r="82" spans="1:1" x14ac:dyDescent="0.3">
      <c r="A82" t="s">
        <v>8714</v>
      </c>
    </row>
    <row r="83" spans="1:1" x14ac:dyDescent="0.3">
      <c r="A83" t="s">
        <v>8715</v>
      </c>
    </row>
    <row r="84" spans="1:1" x14ac:dyDescent="0.3">
      <c r="A84" t="s">
        <v>299</v>
      </c>
    </row>
    <row r="85" spans="1:1" x14ac:dyDescent="0.3">
      <c r="A85" t="s">
        <v>8716</v>
      </c>
    </row>
    <row r="86" spans="1:1" x14ac:dyDescent="0.3">
      <c r="A86" t="s">
        <v>8692</v>
      </c>
    </row>
    <row r="87" spans="1:1" x14ac:dyDescent="0.3">
      <c r="A87" t="s">
        <v>8693</v>
      </c>
    </row>
    <row r="88" spans="1:1" x14ac:dyDescent="0.3">
      <c r="A88" t="s">
        <v>8717</v>
      </c>
    </row>
    <row r="89" spans="1:1" x14ac:dyDescent="0.3">
      <c r="A89" t="s">
        <v>8718</v>
      </c>
    </row>
    <row r="90" spans="1:1" x14ac:dyDescent="0.3">
      <c r="A90" t="s">
        <v>251</v>
      </c>
    </row>
    <row r="91" spans="1:1" x14ac:dyDescent="0.3">
      <c r="A91" t="s">
        <v>246</v>
      </c>
    </row>
    <row r="92" spans="1:1" x14ac:dyDescent="0.3">
      <c r="A92" t="s">
        <v>256</v>
      </c>
    </row>
    <row r="93" spans="1:1" x14ac:dyDescent="0.3">
      <c r="A93" t="s">
        <v>304</v>
      </c>
    </row>
    <row r="94" spans="1:1" x14ac:dyDescent="0.3">
      <c r="A94" t="s">
        <v>220</v>
      </c>
    </row>
    <row r="95" spans="1:1" x14ac:dyDescent="0.3">
      <c r="A95" t="s">
        <v>222</v>
      </c>
    </row>
    <row r="96" spans="1:1" x14ac:dyDescent="0.3">
      <c r="A96" t="s">
        <v>8719</v>
      </c>
    </row>
    <row r="97" spans="1:1" x14ac:dyDescent="0.3">
      <c r="A97" t="s">
        <v>261</v>
      </c>
    </row>
    <row r="98" spans="1:1" x14ac:dyDescent="0.3">
      <c r="A98" t="s">
        <v>261</v>
      </c>
    </row>
    <row r="99" spans="1:1" x14ac:dyDescent="0.3">
      <c r="A99" t="s">
        <v>8720</v>
      </c>
    </row>
    <row r="100" spans="1:1" x14ac:dyDescent="0.3">
      <c r="A100" t="s">
        <v>305</v>
      </c>
    </row>
    <row r="101" spans="1:1" x14ac:dyDescent="0.3">
      <c r="A101" t="s">
        <v>218</v>
      </c>
    </row>
    <row r="102" spans="1:1" x14ac:dyDescent="0.3">
      <c r="A102" t="s">
        <v>241</v>
      </c>
    </row>
    <row r="103" spans="1:1" x14ac:dyDescent="0.3">
      <c r="A103" t="s">
        <v>257</v>
      </c>
    </row>
    <row r="104" spans="1:1" x14ac:dyDescent="0.3">
      <c r="A104" t="s">
        <v>298</v>
      </c>
    </row>
    <row r="105" spans="1:1" x14ac:dyDescent="0.3">
      <c r="A105" t="s">
        <v>268</v>
      </c>
    </row>
    <row r="106" spans="1:1" x14ac:dyDescent="0.3">
      <c r="A106" t="s">
        <v>213</v>
      </c>
    </row>
    <row r="107" spans="1:1" x14ac:dyDescent="0.3">
      <c r="A107" t="s">
        <v>8721</v>
      </c>
    </row>
    <row r="108" spans="1:1" x14ac:dyDescent="0.3">
      <c r="A108" t="s">
        <v>215</v>
      </c>
    </row>
    <row r="109" spans="1:1" x14ac:dyDescent="0.3">
      <c r="A109" t="s">
        <v>225</v>
      </c>
    </row>
    <row r="110" spans="1:1" x14ac:dyDescent="0.3">
      <c r="A110" t="s">
        <v>210</v>
      </c>
    </row>
    <row r="111" spans="1:1" x14ac:dyDescent="0.3">
      <c r="A111" t="s">
        <v>294</v>
      </c>
    </row>
    <row r="112" spans="1:1" x14ac:dyDescent="0.3">
      <c r="A112" t="s">
        <v>249</v>
      </c>
    </row>
    <row r="113" spans="1:1" x14ac:dyDescent="0.3">
      <c r="A113" t="s">
        <v>8722</v>
      </c>
    </row>
    <row r="114" spans="1:1" x14ac:dyDescent="0.3">
      <c r="A114" t="s">
        <v>8723</v>
      </c>
    </row>
    <row r="115" spans="1:1" x14ac:dyDescent="0.3">
      <c r="A115" t="s">
        <v>264</v>
      </c>
    </row>
    <row r="116" spans="1:1" x14ac:dyDescent="0.3">
      <c r="A116" t="s">
        <v>293</v>
      </c>
    </row>
    <row r="117" spans="1:1" x14ac:dyDescent="0.3">
      <c r="A117" t="s">
        <v>8724</v>
      </c>
    </row>
    <row r="118" spans="1:1" x14ac:dyDescent="0.3">
      <c r="A118" t="s">
        <v>207</v>
      </c>
    </row>
    <row r="119" spans="1:1" x14ac:dyDescent="0.3">
      <c r="A119" t="s">
        <v>8725</v>
      </c>
    </row>
    <row r="120" spans="1:1" x14ac:dyDescent="0.3">
      <c r="A120" t="s">
        <v>202</v>
      </c>
    </row>
    <row r="121" spans="1:1" x14ac:dyDescent="0.3">
      <c r="A121" t="s">
        <v>314</v>
      </c>
    </row>
    <row r="122" spans="1:1" x14ac:dyDescent="0.3">
      <c r="A122" t="s">
        <v>208</v>
      </c>
    </row>
    <row r="123" spans="1:1" x14ac:dyDescent="0.3">
      <c r="A123" t="s">
        <v>8726</v>
      </c>
    </row>
    <row r="124" spans="1:1" x14ac:dyDescent="0.3">
      <c r="A124" t="s">
        <v>263</v>
      </c>
    </row>
    <row r="125" spans="1:1" x14ac:dyDescent="0.3">
      <c r="A125" t="s">
        <v>8727</v>
      </c>
    </row>
    <row r="126" spans="1:1" x14ac:dyDescent="0.3">
      <c r="A126" t="s">
        <v>307</v>
      </c>
    </row>
    <row r="127" spans="1:1" x14ac:dyDescent="0.3">
      <c r="A127" t="s">
        <v>8728</v>
      </c>
    </row>
    <row r="128" spans="1:1" x14ac:dyDescent="0.3">
      <c r="A128" t="s">
        <v>8691</v>
      </c>
    </row>
    <row r="129" spans="1:1" x14ac:dyDescent="0.3">
      <c r="A129" t="s">
        <v>223</v>
      </c>
    </row>
    <row r="130" spans="1:1" x14ac:dyDescent="0.3">
      <c r="A130" t="s">
        <v>274</v>
      </c>
    </row>
    <row r="131" spans="1:1" x14ac:dyDescent="0.3">
      <c r="A131" t="s">
        <v>274</v>
      </c>
    </row>
    <row r="132" spans="1:1" x14ac:dyDescent="0.3">
      <c r="A132" t="s">
        <v>296</v>
      </c>
    </row>
    <row r="133" spans="1:1" x14ac:dyDescent="0.3">
      <c r="A133" t="s">
        <v>259</v>
      </c>
    </row>
    <row r="134" spans="1:1" x14ac:dyDescent="0.3">
      <c r="A134" t="s">
        <v>231</v>
      </c>
    </row>
    <row r="135" spans="1:1" x14ac:dyDescent="0.3">
      <c r="A135" t="s">
        <v>302</v>
      </c>
    </row>
    <row r="136" spans="1:1" x14ac:dyDescent="0.3">
      <c r="A136" t="s">
        <v>289</v>
      </c>
    </row>
    <row r="137" spans="1:1" x14ac:dyDescent="0.3">
      <c r="A137" t="s">
        <v>8729</v>
      </c>
    </row>
    <row r="138" spans="1:1" x14ac:dyDescent="0.3">
      <c r="A138" t="s">
        <v>312</v>
      </c>
    </row>
    <row r="139" spans="1:1" x14ac:dyDescent="0.3">
      <c r="A139" t="s">
        <v>271</v>
      </c>
    </row>
    <row r="140" spans="1:1" x14ac:dyDescent="0.3">
      <c r="A140" t="s">
        <v>235</v>
      </c>
    </row>
    <row r="141" spans="1:1" x14ac:dyDescent="0.3">
      <c r="A141" t="s">
        <v>235</v>
      </c>
    </row>
    <row r="142" spans="1:1" x14ac:dyDescent="0.3">
      <c r="A142" t="s">
        <v>313</v>
      </c>
    </row>
    <row r="143" spans="1:1" x14ac:dyDescent="0.3">
      <c r="A143" t="s">
        <v>205</v>
      </c>
    </row>
    <row r="144" spans="1:1" x14ac:dyDescent="0.3">
      <c r="A144" t="s">
        <v>8730</v>
      </c>
    </row>
    <row r="145" spans="1:1" x14ac:dyDescent="0.3">
      <c r="A145" t="s">
        <v>227</v>
      </c>
    </row>
    <row r="146" spans="1:1" x14ac:dyDescent="0.3">
      <c r="A146" t="s">
        <v>8731</v>
      </c>
    </row>
    <row r="147" spans="1:1" x14ac:dyDescent="0.3">
      <c r="A147" t="s">
        <v>285</v>
      </c>
    </row>
    <row r="148" spans="1:1" x14ac:dyDescent="0.3">
      <c r="A148" t="s">
        <v>209</v>
      </c>
    </row>
    <row r="149" spans="1:1" x14ac:dyDescent="0.3">
      <c r="A149" t="s">
        <v>8732</v>
      </c>
    </row>
    <row r="150" spans="1:1" x14ac:dyDescent="0.3">
      <c r="A150" t="s">
        <v>301</v>
      </c>
    </row>
    <row r="151" spans="1:1" x14ac:dyDescent="0.3">
      <c r="A151" t="s">
        <v>8733</v>
      </c>
    </row>
    <row r="152" spans="1:1" x14ac:dyDescent="0.3">
      <c r="A152" t="s">
        <v>262</v>
      </c>
    </row>
    <row r="153" spans="1:1" x14ac:dyDescent="0.3">
      <c r="A153" t="s">
        <v>128</v>
      </c>
    </row>
    <row r="154" spans="1:1" x14ac:dyDescent="0.3">
      <c r="A154" t="s">
        <v>315</v>
      </c>
    </row>
    <row r="155" spans="1:1" x14ac:dyDescent="0.3">
      <c r="A155" t="s">
        <v>8734</v>
      </c>
    </row>
    <row r="156" spans="1:1" x14ac:dyDescent="0.3">
      <c r="A156" t="s">
        <v>232</v>
      </c>
    </row>
    <row r="157" spans="1:1" x14ac:dyDescent="0.3">
      <c r="A157"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employee data entry</vt:lpstr>
      <vt:lpstr>Memorandum of Agreement</vt:lpstr>
      <vt:lpstr>Guidelines and Procedures</vt:lpstr>
      <vt:lpstr>TRANSMISSION_Finance use only</vt:lpstr>
      <vt:lpstr>def acctg code_Finance use only</vt:lpstr>
      <vt:lpstr>Specifications</vt:lpstr>
      <vt:lpstr>Acceptable Embossing</vt:lpstr>
      <vt:lpstr>Valid Address Characters</vt:lpstr>
      <vt:lpstr>city</vt:lpstr>
      <vt:lpstr>acctg codes</vt:lpstr>
      <vt:lpstr>acctg codes2</vt:lpstr>
      <vt:lpstr>'TRANSMISSION_Finance use only'!Print_Titles</vt:lpstr>
    </vt:vector>
  </TitlesOfParts>
  <Company>Bayer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Corporate Card Account Template</dc:title>
  <dc:creator>Shayan Yousufzai</dc:creator>
  <cp:lastModifiedBy>Paul Robidoux</cp:lastModifiedBy>
  <cp:lastPrinted>2024-05-08T19:49:11Z</cp:lastPrinted>
  <dcterms:created xsi:type="dcterms:W3CDTF">2013-07-25T19:41:48Z</dcterms:created>
  <dcterms:modified xsi:type="dcterms:W3CDTF">2024-05-23T16:31:03Z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SBank Classifications">
    <vt:lpwstr>Social Security</vt:lpwstr>
  </property>
  <property fmtid="{D5CDD505-2E9C-101B-9397-08002B2CF9AE}" pid="3" name="MSIP_Label_320df1db-9955-4087-a541-42c2f5a9332e_Enabled">
    <vt:lpwstr>true</vt:lpwstr>
  </property>
  <property fmtid="{D5CDD505-2E9C-101B-9397-08002B2CF9AE}" pid="4" name="MSIP_Label_320df1db-9955-4087-a541-42c2f5a9332e_SetDate">
    <vt:lpwstr>2022-01-11T16:52:55Z</vt:lpwstr>
  </property>
  <property fmtid="{D5CDD505-2E9C-101B-9397-08002B2CF9AE}" pid="5" name="MSIP_Label_320df1db-9955-4087-a541-42c2f5a9332e_Method">
    <vt:lpwstr>Standard</vt:lpwstr>
  </property>
  <property fmtid="{D5CDD505-2E9C-101B-9397-08002B2CF9AE}" pid="6" name="MSIP_Label_320df1db-9955-4087-a541-42c2f5a9332e_Name">
    <vt:lpwstr>Confidential Information</vt:lpwstr>
  </property>
  <property fmtid="{D5CDD505-2E9C-101B-9397-08002B2CF9AE}" pid="7" name="MSIP_Label_320df1db-9955-4087-a541-42c2f5a9332e_SiteId">
    <vt:lpwstr>eef95730-77bf-4663-a55d-1ddff9335b5b</vt:lpwstr>
  </property>
  <property fmtid="{D5CDD505-2E9C-101B-9397-08002B2CF9AE}" pid="8" name="MSIP_Label_320df1db-9955-4087-a541-42c2f5a9332e_ActionId">
    <vt:lpwstr>806b7d4e-2ee7-48c8-a0da-c12ffbc2c6b7</vt:lpwstr>
  </property>
  <property fmtid="{D5CDD505-2E9C-101B-9397-08002B2CF9AE}" pid="9" name="MSIP_Label_320df1db-9955-4087-a541-42c2f5a9332e_ContentBits">
    <vt:lpwstr>0</vt:lpwstr>
  </property>
</Properties>
</file>