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i-ha\Desktop\"/>
    </mc:Choice>
  </mc:AlternateContent>
  <xr:revisionPtr revIDLastSave="0" documentId="13_ncr:1_{1B2A4B7B-D9D9-4F0B-88F3-5E953534A5B4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Template" sheetId="14" r:id="rId1"/>
    <sheet name="Example 1" sheetId="11" state="hidden" r:id="rId2"/>
    <sheet name="Example 2" sheetId="15" state="hidden" r:id="rId3"/>
    <sheet name="Example 3" sheetId="16" state="hidden" r:id="rId4"/>
  </sheets>
  <definedNames>
    <definedName name="_xlnm.Print_Area" localSheetId="1">'Example 1'!$A$1:$K$42</definedName>
    <definedName name="_xlnm.Print_Area" localSheetId="2">'Example 2'!$A$1:$K$42</definedName>
    <definedName name="_xlnm.Print_Area" localSheetId="3">'Example 3'!$A$1:$K$42</definedName>
    <definedName name="_xlnm.Print_Area" localSheetId="0">Template!$A$1:$K$45</definedName>
  </definedNames>
  <calcPr calcId="191029"/>
</workbook>
</file>

<file path=xl/calcChain.xml><?xml version="1.0" encoding="utf-8"?>
<calcChain xmlns="http://schemas.openxmlformats.org/spreadsheetml/2006/main">
  <c r="J5" i="14" l="1"/>
  <c r="G18" i="14"/>
  <c r="J15" i="14" l="1"/>
  <c r="J13" i="14"/>
  <c r="J14" i="14"/>
  <c r="F34" i="16" l="1"/>
  <c r="K28" i="16" s="1"/>
  <c r="K23" i="16"/>
  <c r="H23" i="16"/>
  <c r="E23" i="16"/>
  <c r="K22" i="16"/>
  <c r="H22" i="16"/>
  <c r="E22" i="16"/>
  <c r="K21" i="16"/>
  <c r="H21" i="16"/>
  <c r="E21" i="16"/>
  <c r="K20" i="16"/>
  <c r="H20" i="16"/>
  <c r="E20" i="16"/>
  <c r="K19" i="16"/>
  <c r="K24" i="16" s="1"/>
  <c r="H19" i="16"/>
  <c r="H24" i="16" s="1"/>
  <c r="E19" i="16"/>
  <c r="I15" i="16"/>
  <c r="H15" i="16"/>
  <c r="G15" i="16"/>
  <c r="J14" i="16"/>
  <c r="J13" i="16"/>
  <c r="J12" i="16"/>
  <c r="J11" i="16"/>
  <c r="J10" i="16"/>
  <c r="J9" i="16"/>
  <c r="J8" i="16"/>
  <c r="J7" i="16"/>
  <c r="J6" i="16"/>
  <c r="J5" i="16"/>
  <c r="F34" i="15"/>
  <c r="K28" i="15" s="1"/>
  <c r="K23" i="15"/>
  <c r="H23" i="15"/>
  <c r="E23" i="15"/>
  <c r="K22" i="15"/>
  <c r="H22" i="15"/>
  <c r="E22" i="15"/>
  <c r="K21" i="15"/>
  <c r="H21" i="15"/>
  <c r="E21" i="15"/>
  <c r="K20" i="15"/>
  <c r="H20" i="15"/>
  <c r="E20" i="15"/>
  <c r="K19" i="15"/>
  <c r="K24" i="15" s="1"/>
  <c r="H19" i="15"/>
  <c r="E19" i="15"/>
  <c r="I15" i="15"/>
  <c r="H15" i="15"/>
  <c r="G15" i="15"/>
  <c r="J14" i="15"/>
  <c r="J13" i="15"/>
  <c r="J12" i="15"/>
  <c r="J11" i="15"/>
  <c r="J10" i="15"/>
  <c r="J9" i="15"/>
  <c r="J8" i="15"/>
  <c r="J7" i="15"/>
  <c r="J6" i="15"/>
  <c r="J5" i="15"/>
  <c r="F37" i="14"/>
  <c r="K31" i="14" s="1"/>
  <c r="K26" i="14"/>
  <c r="H26" i="14"/>
  <c r="E26" i="14"/>
  <c r="K25" i="14"/>
  <c r="H25" i="14"/>
  <c r="E25" i="14"/>
  <c r="K24" i="14"/>
  <c r="H24" i="14"/>
  <c r="E24" i="14"/>
  <c r="K23" i="14"/>
  <c r="H23" i="14"/>
  <c r="E23" i="14"/>
  <c r="K22" i="14"/>
  <c r="H22" i="14"/>
  <c r="E22" i="14"/>
  <c r="I18" i="14"/>
  <c r="H18" i="14"/>
  <c r="J17" i="14"/>
  <c r="J16" i="14"/>
  <c r="J12" i="14"/>
  <c r="J11" i="14"/>
  <c r="J10" i="14"/>
  <c r="J9" i="14"/>
  <c r="J8" i="14"/>
  <c r="J7" i="14"/>
  <c r="J6" i="14"/>
  <c r="J12" i="11"/>
  <c r="F34" i="11"/>
  <c r="K28" i="11" s="1"/>
  <c r="K23" i="11"/>
  <c r="H23" i="11"/>
  <c r="E23" i="11"/>
  <c r="K22" i="11"/>
  <c r="H22" i="11"/>
  <c r="E22" i="11"/>
  <c r="K21" i="11"/>
  <c r="H21" i="11"/>
  <c r="E21" i="11"/>
  <c r="K20" i="11"/>
  <c r="H20" i="11"/>
  <c r="E20" i="11"/>
  <c r="K19" i="11"/>
  <c r="K24" i="11" s="1"/>
  <c r="H19" i="11"/>
  <c r="E19" i="11"/>
  <c r="I15" i="11"/>
  <c r="H15" i="11"/>
  <c r="G15" i="11"/>
  <c r="J14" i="11"/>
  <c r="J13" i="11"/>
  <c r="J11" i="11"/>
  <c r="J10" i="11"/>
  <c r="J9" i="11"/>
  <c r="J8" i="11"/>
  <c r="J7" i="11"/>
  <c r="J6" i="11"/>
  <c r="J5" i="11"/>
  <c r="J15" i="15"/>
  <c r="E24" i="15" l="1"/>
  <c r="J15" i="16"/>
  <c r="E24" i="16"/>
  <c r="K27" i="16" s="1"/>
  <c r="K34" i="16" s="1"/>
  <c r="J15" i="11"/>
  <c r="H27" i="14"/>
  <c r="H24" i="15"/>
  <c r="H24" i="11"/>
  <c r="E24" i="11"/>
  <c r="K27" i="11" s="1"/>
  <c r="K34" i="11" s="1"/>
  <c r="J18" i="14"/>
  <c r="E27" i="14"/>
  <c r="K30" i="14" s="1"/>
  <c r="K37" i="14" s="1"/>
  <c r="K27" i="14"/>
  <c r="K27" i="15" l="1"/>
  <c r="K34" i="15" s="1"/>
</calcChain>
</file>

<file path=xl/sharedStrings.xml><?xml version="1.0" encoding="utf-8"?>
<sst xmlns="http://schemas.openxmlformats.org/spreadsheetml/2006/main" count="208" uniqueCount="88">
  <si>
    <t>Account No.</t>
  </si>
  <si>
    <t>Cheque # or Receipt #</t>
  </si>
  <si>
    <t>Invoice # or Reference</t>
  </si>
  <si>
    <t>Deposit to Financial Services</t>
  </si>
  <si>
    <t>Deposited by:</t>
  </si>
  <si>
    <t>Department:</t>
  </si>
  <si>
    <t>Signature:</t>
  </si>
  <si>
    <t>Total Cdn cheques/money orders</t>
  </si>
  <si>
    <t>Total Foreign cheques</t>
  </si>
  <si>
    <t>Total Deposit</t>
  </si>
  <si>
    <t>Date:</t>
  </si>
  <si>
    <t>Receipt No.:</t>
  </si>
  <si>
    <t>Total US Currency</t>
  </si>
  <si>
    <t>Cheque/cash received from</t>
  </si>
  <si>
    <t>Total Interac Payments</t>
  </si>
  <si>
    <t xml:space="preserve">Total Visa </t>
  </si>
  <si>
    <t>Total Mastercard</t>
  </si>
  <si>
    <t>Cashiers signature:</t>
  </si>
  <si>
    <t>Approved:</t>
  </si>
  <si>
    <t>Details:</t>
  </si>
  <si>
    <t>Deposit:</t>
  </si>
  <si>
    <t>Career Services</t>
  </si>
  <si>
    <t>REES</t>
  </si>
  <si>
    <t>14-2014</t>
  </si>
  <si>
    <t>58-2014</t>
  </si>
  <si>
    <t>Comm Futures MB</t>
  </si>
  <si>
    <t>35-2014</t>
  </si>
  <si>
    <t>003653</t>
  </si>
  <si>
    <t>006578</t>
  </si>
  <si>
    <t>Royal Bank of Cda</t>
  </si>
  <si>
    <t>23-2014</t>
  </si>
  <si>
    <t>1075103</t>
  </si>
  <si>
    <t>Govt of Cda</t>
  </si>
  <si>
    <t>38-2014</t>
  </si>
  <si>
    <t>07101760-1</t>
  </si>
  <si>
    <t>57-2014</t>
  </si>
  <si>
    <t>006121</t>
  </si>
  <si>
    <t>Jan 20/14</t>
  </si>
  <si>
    <t>JAN109</t>
  </si>
  <si>
    <t>Parking Services</t>
  </si>
  <si>
    <t>L. Uhryniuk</t>
  </si>
  <si>
    <t>Imperial Parking Corp</t>
  </si>
  <si>
    <t>10361032</t>
  </si>
  <si>
    <t>10361031</t>
  </si>
  <si>
    <t>10361036</t>
  </si>
  <si>
    <t>10361029</t>
  </si>
  <si>
    <t>Jan 14/14</t>
  </si>
  <si>
    <t>JAN114</t>
  </si>
  <si>
    <t>Theatre/Film</t>
  </si>
  <si>
    <t>Patty Hawkins</t>
  </si>
  <si>
    <t>280</t>
  </si>
  <si>
    <t>G-2013</t>
  </si>
  <si>
    <t>3122</t>
  </si>
  <si>
    <t>Royal MTC</t>
  </si>
  <si>
    <t>039092</t>
  </si>
  <si>
    <t>Wpg Studio Theatre</t>
  </si>
  <si>
    <t>G09-2013</t>
  </si>
  <si>
    <t>0897</t>
  </si>
  <si>
    <t>Carol Matas</t>
  </si>
  <si>
    <t>516</t>
  </si>
  <si>
    <t>Jan 16/14</t>
  </si>
  <si>
    <t>Venue Rent</t>
  </si>
  <si>
    <t>Theatre Tech</t>
  </si>
  <si>
    <t>Submitted by:</t>
  </si>
  <si>
    <t>cash</t>
  </si>
  <si>
    <t>Total Received</t>
  </si>
  <si>
    <t>Net Revenue</t>
  </si>
  <si>
    <t>Coins</t>
  </si>
  <si>
    <t>Rolls</t>
  </si>
  <si>
    <t>Notes</t>
  </si>
  <si>
    <t>Total Coin, Rolls, Notes</t>
  </si>
  <si>
    <t>Pedorthic Assoc of Cdn</t>
  </si>
  <si>
    <t>6709</t>
  </si>
  <si>
    <t>MB Music Ind Assoc</t>
  </si>
  <si>
    <t>A. Wier</t>
  </si>
  <si>
    <t>Mr. Thomas J. Stroud</t>
  </si>
  <si>
    <t>Saravati Dram Theatre</t>
  </si>
  <si>
    <t>0-10-4151-72440-000</t>
  </si>
  <si>
    <t>Theatre Products MB</t>
  </si>
  <si>
    <t>Jan 17/13</t>
  </si>
  <si>
    <t>JAN106</t>
  </si>
  <si>
    <t>#</t>
  </si>
  <si>
    <t>Amt.</t>
  </si>
  <si>
    <t>Cdn Cheque/money orders Listing</t>
  </si>
  <si>
    <t>PST   (30205)</t>
  </si>
  <si>
    <t>GST   (30215)</t>
  </si>
  <si>
    <t>Account# and Dept# or Account# and Award# or Customer#</t>
  </si>
  <si>
    <t>Details: Do not staple cheques and back-up to the deposit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</si>
</sst>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-00\-0000\-00000\-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9">
    <xf numFmtId="0" fontId="0" fillId="0" borderId="0" xfId="0"/>
    <xf numFmtId="43" fontId="1" fillId="0" borderId="1" xfId="1" applyFont="1" applyBorder="1"/>
    <xf numFmtId="49" fontId="0" fillId="0" borderId="1" xfId="0" applyNumberFormat="1" applyBorder="1" applyAlignment="1">
      <alignment horizontal="right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ill="1" applyProtection="1">
      <protection locked="0"/>
    </xf>
    <xf numFmtId="0" fontId="0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44" fontId="0" fillId="0" borderId="4" xfId="0" applyNumberFormat="1" applyFill="1" applyBorder="1" applyProtection="1"/>
    <xf numFmtId="43" fontId="1" fillId="2" borderId="4" xfId="1" applyFont="1" applyFill="1" applyBorder="1" applyProtection="1"/>
    <xf numFmtId="44" fontId="1" fillId="0" borderId="5" xfId="2" applyFont="1" applyBorder="1" applyProtection="1">
      <protection locked="0"/>
    </xf>
    <xf numFmtId="44" fontId="1" fillId="0" borderId="4" xfId="2" applyFont="1" applyBorder="1" applyProtection="1">
      <protection locked="0"/>
    </xf>
    <xf numFmtId="44" fontId="1" fillId="0" borderId="5" xfId="2" applyFont="1" applyBorder="1" applyProtection="1">
      <protection locked="0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5" fillId="0" borderId="0" xfId="0" applyFont="1" applyBorder="1" applyProtection="1"/>
    <xf numFmtId="0" fontId="6" fillId="0" borderId="0" xfId="0" applyFont="1" applyBorder="1" applyProtection="1"/>
    <xf numFmtId="0" fontId="0" fillId="0" borderId="0" xfId="0" applyFont="1" applyProtection="1"/>
    <xf numFmtId="0" fontId="2" fillId="0" borderId="0" xfId="0" applyFont="1" applyBorder="1" applyProtection="1"/>
    <xf numFmtId="0" fontId="0" fillId="0" borderId="0" xfId="0" applyFont="1" applyBorder="1" applyProtection="1"/>
    <xf numFmtId="0" fontId="0" fillId="0" borderId="0" xfId="0" applyProtection="1"/>
    <xf numFmtId="0" fontId="6" fillId="0" borderId="2" xfId="0" applyFont="1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7" xfId="0" applyFill="1" applyBorder="1" applyProtection="1"/>
    <xf numFmtId="0" fontId="0" fillId="0" borderId="0" xfId="0" applyFill="1" applyProtection="1"/>
    <xf numFmtId="43" fontId="1" fillId="0" borderId="0" xfId="1" applyFont="1" applyBorder="1" applyProtection="1"/>
    <xf numFmtId="43" fontId="0" fillId="0" borderId="0" xfId="0" applyNumberFormat="1" applyFill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2" fillId="0" borderId="10" xfId="0" applyFont="1" applyBorder="1" applyProtection="1"/>
    <xf numFmtId="0" fontId="5" fillId="0" borderId="10" xfId="0" applyFont="1" applyBorder="1" applyProtection="1"/>
    <xf numFmtId="0" fontId="2" fillId="0" borderId="9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11" xfId="0" applyFont="1" applyBorder="1" applyProtection="1"/>
    <xf numFmtId="0" fontId="0" fillId="0" borderId="1" xfId="0" applyFont="1" applyBorder="1" applyAlignment="1" applyProtection="1">
      <alignment horizontal="center"/>
    </xf>
    <xf numFmtId="44" fontId="1" fillId="0" borderId="1" xfId="2" applyFont="1" applyBorder="1" applyProtection="1">
      <protection locked="0"/>
    </xf>
    <xf numFmtId="0" fontId="0" fillId="0" borderId="1" xfId="0" applyBorder="1" applyAlignment="1" applyProtection="1">
      <alignment vertical="center"/>
    </xf>
    <xf numFmtId="0" fontId="0" fillId="0" borderId="3" xfId="0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1" xfId="0" applyBorder="1"/>
    <xf numFmtId="0" fontId="0" fillId="3" borderId="0" xfId="0" applyFill="1" applyProtection="1">
      <protection locked="0"/>
    </xf>
    <xf numFmtId="0" fontId="0" fillId="3" borderId="0" xfId="0" applyFont="1" applyFill="1" applyProtection="1"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</xf>
    <xf numFmtId="0" fontId="0" fillId="0" borderId="11" xfId="0" applyFont="1" applyBorder="1" applyAlignment="1" applyProtection="1">
      <alignment horizontal="center" wrapText="1"/>
    </xf>
    <xf numFmtId="0" fontId="0" fillId="0" borderId="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1" applyFont="1" applyBorder="1" applyAlignment="1" applyProtection="1">
      <alignment vertical="center"/>
      <protection locked="0"/>
    </xf>
    <xf numFmtId="43" fontId="1" fillId="0" borderId="1" xfId="1" applyFont="1" applyBorder="1" applyAlignment="1" applyProtection="1">
      <alignment vertical="center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43" fontId="1" fillId="0" borderId="12" xfId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/>
    </xf>
    <xf numFmtId="0" fontId="0" fillId="0" borderId="11" xfId="0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centerContinuous"/>
      <protection locked="0"/>
    </xf>
    <xf numFmtId="0" fontId="2" fillId="0" borderId="3" xfId="0" applyFont="1" applyFill="1" applyBorder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Continuous"/>
      <protection locked="0"/>
    </xf>
    <xf numFmtId="0" fontId="0" fillId="0" borderId="9" xfId="0" applyFill="1" applyBorder="1" applyProtection="1">
      <protection locked="0"/>
    </xf>
    <xf numFmtId="44" fontId="1" fillId="0" borderId="0" xfId="2" applyFont="1" applyFill="1" applyBorder="1" applyProtection="1"/>
    <xf numFmtId="44" fontId="0" fillId="0" borderId="13" xfId="0" applyNumberFormat="1" applyFill="1" applyBorder="1" applyProtection="1"/>
    <xf numFmtId="0" fontId="0" fillId="0" borderId="11" xfId="0" applyFill="1" applyBorder="1" applyProtection="1">
      <protection locked="0"/>
    </xf>
    <xf numFmtId="44" fontId="1" fillId="0" borderId="2" xfId="2" applyFont="1" applyFill="1" applyBorder="1" applyProtection="1"/>
    <xf numFmtId="44" fontId="0" fillId="0" borderId="6" xfId="0" applyNumberFormat="1" applyFill="1" applyBorder="1" applyProtection="1"/>
    <xf numFmtId="0" fontId="0" fillId="0" borderId="7" xfId="0" applyFill="1" applyBorder="1" applyProtection="1">
      <protection locked="0"/>
    </xf>
    <xf numFmtId="0" fontId="0" fillId="0" borderId="0" xfId="0" applyFill="1" applyBorder="1" applyProtection="1"/>
    <xf numFmtId="0" fontId="0" fillId="0" borderId="8" xfId="0" applyFill="1" applyBorder="1" applyProtection="1"/>
    <xf numFmtId="44" fontId="0" fillId="0" borderId="0" xfId="0" applyNumberFormat="1" applyFill="1" applyBorder="1" applyProtection="1"/>
    <xf numFmtId="0" fontId="0" fillId="0" borderId="0" xfId="0" applyFill="1" applyBorder="1" applyProtection="1">
      <protection locked="0"/>
    </xf>
    <xf numFmtId="0" fontId="0" fillId="0" borderId="14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44" fontId="1" fillId="0" borderId="17" xfId="2" applyFont="1" applyBorder="1" applyProtection="1">
      <protection locked="0"/>
    </xf>
    <xf numFmtId="0" fontId="0" fillId="0" borderId="14" xfId="0" applyFont="1" applyBorder="1" applyProtection="1"/>
    <xf numFmtId="44" fontId="1" fillId="2" borderId="18" xfId="2" applyFont="1" applyFill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2" fillId="0" borderId="2" xfId="0" applyFont="1" applyBorder="1" applyProtection="1"/>
    <xf numFmtId="0" fontId="2" fillId="0" borderId="8" xfId="0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8" xfId="0" applyFont="1" applyBorder="1" applyProtection="1"/>
    <xf numFmtId="0" fontId="0" fillId="0" borderId="13" xfId="0" applyBorder="1" applyProtection="1"/>
    <xf numFmtId="0" fontId="0" fillId="0" borderId="10" xfId="0" applyFont="1" applyBorder="1" applyProtection="1"/>
    <xf numFmtId="44" fontId="0" fillId="4" borderId="5" xfId="0" applyNumberFormat="1" applyFill="1" applyBorder="1" applyProtection="1"/>
    <xf numFmtId="44" fontId="0" fillId="4" borderId="4" xfId="0" applyNumberFormat="1" applyFill="1" applyBorder="1" applyProtection="1"/>
    <xf numFmtId="44" fontId="0" fillId="5" borderId="4" xfId="0" applyNumberFormat="1" applyFill="1" applyBorder="1" applyProtection="1"/>
    <xf numFmtId="43" fontId="1" fillId="6" borderId="12" xfId="1" applyFont="1" applyFill="1" applyBorder="1" applyAlignment="1" applyProtection="1">
      <alignment vertical="center"/>
    </xf>
    <xf numFmtId="43" fontId="0" fillId="6" borderId="22" xfId="0" applyNumberFormat="1" applyFill="1" applyBorder="1" applyAlignment="1" applyProtection="1">
      <alignment wrapText="1"/>
    </xf>
    <xf numFmtId="43" fontId="0" fillId="6" borderId="22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</xf>
    <xf numFmtId="0" fontId="0" fillId="3" borderId="0" xfId="0" applyFill="1" applyProtection="1"/>
    <xf numFmtId="0" fontId="0" fillId="3" borderId="0" xfId="0" applyFont="1" applyFill="1" applyProtection="1"/>
    <xf numFmtId="0" fontId="0" fillId="3" borderId="0" xfId="0" applyFill="1" applyAlignment="1" applyProtection="1">
      <alignment horizontal="center" wrapText="1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2" fillId="0" borderId="11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wrapText="1"/>
    </xf>
    <xf numFmtId="0" fontId="0" fillId="0" borderId="3" xfId="0" applyFont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 wrapText="1"/>
    </xf>
    <xf numFmtId="0" fontId="0" fillId="0" borderId="11" xfId="0" applyFont="1" applyBorder="1" applyAlignment="1" applyProtection="1">
      <alignment vertical="center" wrapText="1" shrinkToFit="1"/>
      <protection locked="0"/>
    </xf>
    <xf numFmtId="0" fontId="0" fillId="0" borderId="3" xfId="0" applyFont="1" applyBorder="1" applyAlignment="1" applyProtection="1">
      <alignment vertical="center" wrapText="1" shrinkToFit="1"/>
      <protection locked="0"/>
    </xf>
    <xf numFmtId="0" fontId="0" fillId="0" borderId="5" xfId="0" applyFont="1" applyBorder="1" applyAlignment="1" applyProtection="1">
      <alignment vertical="center" wrapText="1" shrinkToFit="1"/>
      <protection locked="0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1" xfId="0" applyBorder="1"/>
    <xf numFmtId="0" fontId="0" fillId="0" borderId="3" xfId="0" applyBorder="1"/>
    <xf numFmtId="0" fontId="0" fillId="0" borderId="5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11</xdr:col>
      <xdr:colOff>0</xdr:colOff>
      <xdr:row>0</xdr:row>
      <xdr:rowOff>404812</xdr:rowOff>
    </xdr:to>
    <xdr:pic>
      <xdr:nvPicPr>
        <xdr:cNvPr id="14412" name="Picture 6" descr="2014_01_Template-Word_Generic-UWinnipeg_Header_v02">
          <a:extLst>
            <a:ext uri="{FF2B5EF4-FFF2-40B4-BE49-F238E27FC236}">
              <a16:creationId xmlns:a16="http://schemas.microsoft.com/office/drawing/2014/main" id="{00000000-0008-0000-0000-00004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803481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152402</xdr:colOff>
      <xdr:row>30</xdr:row>
      <xdr:rowOff>285750</xdr:rowOff>
    </xdr:from>
    <xdr:to>
      <xdr:col>6</xdr:col>
      <xdr:colOff>514354</xdr:colOff>
      <xdr:row>36</xdr:row>
      <xdr:rowOff>190501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5400000" flipH="1" flipV="1">
          <a:off x="3257552" y="9515475"/>
          <a:ext cx="2133601" cy="361952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501996</xdr:colOff>
      <xdr:row>30</xdr:row>
      <xdr:rowOff>285750</xdr:rowOff>
    </xdr:from>
    <xdr:to>
      <xdr:col>6</xdr:col>
      <xdr:colOff>688628</xdr:colOff>
      <xdr:row>30</xdr:row>
      <xdr:rowOff>295275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492971" y="8629650"/>
          <a:ext cx="186632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16453</xdr:colOff>
      <xdr:row>36</xdr:row>
      <xdr:rowOff>190500</xdr:rowOff>
    </xdr:from>
    <xdr:to>
      <xdr:col>6</xdr:col>
      <xdr:colOff>154998</xdr:colOff>
      <xdr:row>36</xdr:row>
      <xdr:rowOff>190500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007428" y="10763250"/>
          <a:ext cx="1385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11</xdr:col>
      <xdr:colOff>0</xdr:colOff>
      <xdr:row>1</xdr:row>
      <xdr:rowOff>171450</xdr:rowOff>
    </xdr:to>
    <xdr:pic>
      <xdr:nvPicPr>
        <xdr:cNvPr id="11392" name="Picture 6" descr="2014_01_Template-Word_Generic-UWinnipeg_Header_v02">
          <a:extLst>
            <a:ext uri="{FF2B5EF4-FFF2-40B4-BE49-F238E27FC236}">
              <a16:creationId xmlns:a16="http://schemas.microsoft.com/office/drawing/2014/main" id="{00000000-0008-0000-0100-00008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7725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152402</xdr:colOff>
      <xdr:row>27</xdr:row>
      <xdr:rowOff>285750</xdr:rowOff>
    </xdr:from>
    <xdr:to>
      <xdr:col>6</xdr:col>
      <xdr:colOff>514354</xdr:colOff>
      <xdr:row>33</xdr:row>
      <xdr:rowOff>190501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 flipH="1" flipV="1">
          <a:off x="3257552" y="9515475"/>
          <a:ext cx="2133601" cy="361952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501996</xdr:colOff>
      <xdr:row>27</xdr:row>
      <xdr:rowOff>285750</xdr:rowOff>
    </xdr:from>
    <xdr:to>
      <xdr:col>6</xdr:col>
      <xdr:colOff>688628</xdr:colOff>
      <xdr:row>27</xdr:row>
      <xdr:rowOff>295275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492971" y="8629650"/>
          <a:ext cx="186632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16453</xdr:colOff>
      <xdr:row>33</xdr:row>
      <xdr:rowOff>190500</xdr:rowOff>
    </xdr:from>
    <xdr:to>
      <xdr:col>6</xdr:col>
      <xdr:colOff>154998</xdr:colOff>
      <xdr:row>33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007428" y="10763250"/>
          <a:ext cx="1385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11</xdr:col>
      <xdr:colOff>0</xdr:colOff>
      <xdr:row>1</xdr:row>
      <xdr:rowOff>171450</xdr:rowOff>
    </xdr:to>
    <xdr:pic>
      <xdr:nvPicPr>
        <xdr:cNvPr id="15436" name="Picture 6" descr="2014_01_Template-Word_Generic-UWinnipeg_Header_v02">
          <a:extLst>
            <a:ext uri="{FF2B5EF4-FFF2-40B4-BE49-F238E27FC236}">
              <a16:creationId xmlns:a16="http://schemas.microsoft.com/office/drawing/2014/main" id="{00000000-0008-0000-0200-00004C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715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152402</xdr:colOff>
      <xdr:row>27</xdr:row>
      <xdr:rowOff>285750</xdr:rowOff>
    </xdr:from>
    <xdr:to>
      <xdr:col>6</xdr:col>
      <xdr:colOff>514354</xdr:colOff>
      <xdr:row>33</xdr:row>
      <xdr:rowOff>190501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5400000" flipH="1" flipV="1">
          <a:off x="3257552" y="9515475"/>
          <a:ext cx="2133601" cy="361952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501996</xdr:colOff>
      <xdr:row>27</xdr:row>
      <xdr:rowOff>285750</xdr:rowOff>
    </xdr:from>
    <xdr:to>
      <xdr:col>6</xdr:col>
      <xdr:colOff>688628</xdr:colOff>
      <xdr:row>27</xdr:row>
      <xdr:rowOff>295275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492971" y="8629650"/>
          <a:ext cx="186632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16453</xdr:colOff>
      <xdr:row>33</xdr:row>
      <xdr:rowOff>190500</xdr:rowOff>
    </xdr:from>
    <xdr:to>
      <xdr:col>6</xdr:col>
      <xdr:colOff>154998</xdr:colOff>
      <xdr:row>33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007428" y="10763250"/>
          <a:ext cx="1385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11</xdr:col>
      <xdr:colOff>0</xdr:colOff>
      <xdr:row>1</xdr:row>
      <xdr:rowOff>171450</xdr:rowOff>
    </xdr:to>
    <xdr:pic>
      <xdr:nvPicPr>
        <xdr:cNvPr id="16460" name="Picture 6" descr="2014_01_Template-Word_Generic-UWinnipeg_Header_v02">
          <a:extLst>
            <a:ext uri="{FF2B5EF4-FFF2-40B4-BE49-F238E27FC236}">
              <a16:creationId xmlns:a16="http://schemas.microsoft.com/office/drawing/2014/main" id="{00000000-0008-0000-0300-00004C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69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152402</xdr:colOff>
      <xdr:row>27</xdr:row>
      <xdr:rowOff>285750</xdr:rowOff>
    </xdr:from>
    <xdr:to>
      <xdr:col>6</xdr:col>
      <xdr:colOff>514354</xdr:colOff>
      <xdr:row>33</xdr:row>
      <xdr:rowOff>190501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5400000" flipH="1" flipV="1">
          <a:off x="3257552" y="9515475"/>
          <a:ext cx="2133601" cy="361952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501996</xdr:colOff>
      <xdr:row>27</xdr:row>
      <xdr:rowOff>285750</xdr:rowOff>
    </xdr:from>
    <xdr:to>
      <xdr:col>6</xdr:col>
      <xdr:colOff>688628</xdr:colOff>
      <xdr:row>27</xdr:row>
      <xdr:rowOff>295275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4492971" y="8629650"/>
          <a:ext cx="186632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16453</xdr:colOff>
      <xdr:row>33</xdr:row>
      <xdr:rowOff>190500</xdr:rowOff>
    </xdr:from>
    <xdr:to>
      <xdr:col>6</xdr:col>
      <xdr:colOff>154998</xdr:colOff>
      <xdr:row>33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4007428" y="10763250"/>
          <a:ext cx="1385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9"/>
  <sheetViews>
    <sheetView tabSelected="1" zoomScale="80" zoomScaleNormal="80" workbookViewId="0">
      <pane ySplit="4" topLeftCell="A5" activePane="bottomLeft" state="frozen"/>
      <selection pane="bottomLeft" activeCell="B7" sqref="B7:D7"/>
    </sheetView>
  </sheetViews>
  <sheetFormatPr defaultColWidth="9.1796875" defaultRowHeight="14.5" x14ac:dyDescent="0.35"/>
  <cols>
    <col min="1" max="1" width="3.453125" style="22" customWidth="1"/>
    <col min="2" max="2" width="8.453125" style="22" customWidth="1"/>
    <col min="3" max="3" width="12.1796875" style="22" customWidth="1"/>
    <col min="4" max="4" width="9.7265625" style="22" customWidth="1"/>
    <col min="5" max="5" width="13" style="22" customWidth="1"/>
    <col min="6" max="6" width="13.1796875" style="22" customWidth="1"/>
    <col min="7" max="7" width="11.7265625" style="22" customWidth="1"/>
    <col min="8" max="8" width="12.7265625" style="22" customWidth="1"/>
    <col min="9" max="9" width="13.54296875" style="22" customWidth="1"/>
    <col min="10" max="10" width="11" style="22" customWidth="1"/>
    <col min="11" max="11" width="24.81640625" style="22" customWidth="1"/>
    <col min="12" max="16384" width="9.1796875" style="22"/>
  </cols>
  <sheetData>
    <row r="1" spans="1:37" ht="35.2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</row>
    <row r="2" spans="1:37" ht="22.5" customHeight="1" x14ac:dyDescent="0.7">
      <c r="A2" s="14" t="s">
        <v>3</v>
      </c>
      <c r="B2" s="15"/>
      <c r="C2" s="16"/>
      <c r="D2" s="14"/>
      <c r="E2" s="14"/>
      <c r="F2" s="14"/>
      <c r="G2" s="14"/>
      <c r="H2" s="14"/>
      <c r="I2" s="14"/>
      <c r="J2" s="14"/>
      <c r="K2" s="14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</row>
    <row r="3" spans="1:37" s="19" customFormat="1" ht="29.5" customHeight="1" x14ac:dyDescent="0.5">
      <c r="A3" s="18" t="s">
        <v>87</v>
      </c>
      <c r="B3" s="18"/>
      <c r="H3" s="20"/>
      <c r="I3" s="21"/>
      <c r="J3" s="21"/>
      <c r="K3" s="21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</row>
    <row r="4" spans="1:37" s="114" customFormat="1" ht="45" customHeight="1" x14ac:dyDescent="0.35">
      <c r="A4" s="53"/>
      <c r="B4" s="143" t="s">
        <v>13</v>
      </c>
      <c r="C4" s="144"/>
      <c r="D4" s="145"/>
      <c r="E4" s="54" t="s">
        <v>2</v>
      </c>
      <c r="F4" s="53" t="s">
        <v>1</v>
      </c>
      <c r="G4" s="53" t="s">
        <v>65</v>
      </c>
      <c r="H4" s="53" t="s">
        <v>84</v>
      </c>
      <c r="I4" s="53" t="s">
        <v>85</v>
      </c>
      <c r="J4" s="53" t="s">
        <v>66</v>
      </c>
      <c r="K4" s="53" t="s">
        <v>86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</row>
    <row r="5" spans="1:37" ht="27.75" customHeight="1" x14ac:dyDescent="0.35">
      <c r="A5" s="55">
        <v>1</v>
      </c>
      <c r="B5" s="146"/>
      <c r="C5" s="147"/>
      <c r="D5" s="148"/>
      <c r="E5" s="56"/>
      <c r="F5" s="57"/>
      <c r="G5" s="58"/>
      <c r="H5" s="58"/>
      <c r="I5" s="58"/>
      <c r="J5" s="59">
        <f t="shared" ref="J5:J17" si="0">+G5-I5-H5</f>
        <v>0</v>
      </c>
      <c r="K5" s="113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</row>
    <row r="6" spans="1:37" ht="27.75" customHeight="1" x14ac:dyDescent="0.35">
      <c r="A6" s="55">
        <v>2</v>
      </c>
      <c r="B6" s="146"/>
      <c r="C6" s="147"/>
      <c r="D6" s="148"/>
      <c r="E6" s="56"/>
      <c r="F6" s="57"/>
      <c r="G6" s="58"/>
      <c r="H6" s="58"/>
      <c r="I6" s="58"/>
      <c r="J6" s="59">
        <f t="shared" si="0"/>
        <v>0</v>
      </c>
      <c r="K6" s="113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37" ht="27.75" customHeight="1" x14ac:dyDescent="0.35">
      <c r="A7" s="55">
        <v>3</v>
      </c>
      <c r="B7" s="146"/>
      <c r="C7" s="147"/>
      <c r="D7" s="148"/>
      <c r="E7" s="56"/>
      <c r="F7" s="57"/>
      <c r="G7" s="58"/>
      <c r="H7" s="58"/>
      <c r="I7" s="58"/>
      <c r="J7" s="59">
        <f t="shared" si="0"/>
        <v>0</v>
      </c>
      <c r="K7" s="113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</row>
    <row r="8" spans="1:37" ht="27.75" customHeight="1" x14ac:dyDescent="0.35">
      <c r="A8" s="55">
        <v>4</v>
      </c>
      <c r="B8" s="146"/>
      <c r="C8" s="147"/>
      <c r="D8" s="148"/>
      <c r="E8" s="56"/>
      <c r="F8" s="57"/>
      <c r="G8" s="58"/>
      <c r="H8" s="58"/>
      <c r="I8" s="58"/>
      <c r="J8" s="59">
        <f t="shared" si="0"/>
        <v>0</v>
      </c>
      <c r="K8" s="113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37" ht="27.75" customHeight="1" x14ac:dyDescent="0.35">
      <c r="A9" s="55">
        <v>5</v>
      </c>
      <c r="B9" s="146"/>
      <c r="C9" s="147"/>
      <c r="D9" s="148"/>
      <c r="E9" s="56"/>
      <c r="F9" s="57"/>
      <c r="G9" s="58"/>
      <c r="H9" s="58"/>
      <c r="I9" s="58"/>
      <c r="J9" s="59">
        <f t="shared" si="0"/>
        <v>0</v>
      </c>
      <c r="K9" s="113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37" ht="27.75" customHeight="1" x14ac:dyDescent="0.35">
      <c r="A10" s="55">
        <v>6</v>
      </c>
      <c r="B10" s="146"/>
      <c r="C10" s="147"/>
      <c r="D10" s="148"/>
      <c r="E10" s="56"/>
      <c r="F10" s="57"/>
      <c r="G10" s="58"/>
      <c r="H10" s="58"/>
      <c r="I10" s="58"/>
      <c r="J10" s="59">
        <f t="shared" si="0"/>
        <v>0</v>
      </c>
      <c r="K10" s="113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</row>
    <row r="11" spans="1:37" ht="27.75" customHeight="1" x14ac:dyDescent="0.35">
      <c r="A11" s="55">
        <v>7</v>
      </c>
      <c r="B11" s="146"/>
      <c r="C11" s="147"/>
      <c r="D11" s="148"/>
      <c r="E11" s="56"/>
      <c r="F11" s="57"/>
      <c r="G11" s="58"/>
      <c r="H11" s="58"/>
      <c r="I11" s="58"/>
      <c r="J11" s="59">
        <f t="shared" si="0"/>
        <v>0</v>
      </c>
      <c r="K11" s="113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37" ht="27.75" customHeight="1" x14ac:dyDescent="0.35">
      <c r="A12" s="55">
        <v>8</v>
      </c>
      <c r="B12" s="146"/>
      <c r="C12" s="147"/>
      <c r="D12" s="148"/>
      <c r="E12" s="56"/>
      <c r="F12" s="57"/>
      <c r="G12" s="58"/>
      <c r="H12" s="58"/>
      <c r="I12" s="58"/>
      <c r="J12" s="59">
        <f t="shared" si="0"/>
        <v>0</v>
      </c>
      <c r="K12" s="113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</row>
    <row r="13" spans="1:37" ht="27.75" customHeight="1" x14ac:dyDescent="0.35">
      <c r="A13" s="55">
        <v>9</v>
      </c>
      <c r="B13" s="146"/>
      <c r="C13" s="147"/>
      <c r="D13" s="148"/>
      <c r="E13" s="56"/>
      <c r="F13" s="57"/>
      <c r="G13" s="58"/>
      <c r="H13" s="58"/>
      <c r="I13" s="58"/>
      <c r="J13" s="59">
        <f t="shared" ref="J13:J14" si="1">+G13-I13-H13</f>
        <v>0</v>
      </c>
      <c r="K13" s="113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</row>
    <row r="14" spans="1:37" ht="27.75" customHeight="1" x14ac:dyDescent="0.35">
      <c r="A14" s="55">
        <v>10</v>
      </c>
      <c r="B14" s="146"/>
      <c r="C14" s="147"/>
      <c r="D14" s="148"/>
      <c r="E14" s="56"/>
      <c r="F14" s="57"/>
      <c r="G14" s="58"/>
      <c r="H14" s="58"/>
      <c r="I14" s="58"/>
      <c r="J14" s="59">
        <f t="shared" si="1"/>
        <v>0</v>
      </c>
      <c r="K14" s="113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</row>
    <row r="15" spans="1:37" ht="27.75" customHeight="1" x14ac:dyDescent="0.35">
      <c r="A15" s="55">
        <v>11</v>
      </c>
      <c r="B15" s="146"/>
      <c r="C15" s="147"/>
      <c r="D15" s="148"/>
      <c r="E15" s="56"/>
      <c r="F15" s="57"/>
      <c r="G15" s="118"/>
      <c r="H15" s="118"/>
      <c r="I15" s="118"/>
      <c r="J15" s="59">
        <f t="shared" ref="J15" si="2">+G15-I15-H15</f>
        <v>0</v>
      </c>
      <c r="K15" s="113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</row>
    <row r="16" spans="1:37" ht="27.75" customHeight="1" x14ac:dyDescent="0.35">
      <c r="A16" s="55">
        <v>12</v>
      </c>
      <c r="B16" s="146"/>
      <c r="C16" s="147"/>
      <c r="D16" s="148"/>
      <c r="E16" s="56"/>
      <c r="F16" s="57"/>
      <c r="G16" s="58"/>
      <c r="H16" s="58"/>
      <c r="I16" s="58"/>
      <c r="J16" s="59">
        <f t="shared" si="0"/>
        <v>0</v>
      </c>
      <c r="K16" s="113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</row>
    <row r="17" spans="1:37" ht="27.75" customHeight="1" x14ac:dyDescent="0.35">
      <c r="A17" s="55">
        <v>13</v>
      </c>
      <c r="B17" s="146"/>
      <c r="C17" s="147"/>
      <c r="D17" s="148"/>
      <c r="E17" s="56"/>
      <c r="F17" s="57"/>
      <c r="G17" s="58"/>
      <c r="H17" s="58"/>
      <c r="I17" s="58"/>
      <c r="J17" s="59">
        <f t="shared" si="0"/>
        <v>0</v>
      </c>
      <c r="K17" s="113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</row>
    <row r="18" spans="1:37" ht="30" customHeight="1" thickBot="1" x14ac:dyDescent="0.4">
      <c r="A18" s="55"/>
      <c r="B18" s="140"/>
      <c r="C18" s="141"/>
      <c r="D18" s="142"/>
      <c r="E18" s="62"/>
      <c r="F18" s="61"/>
      <c r="G18" s="110">
        <f>SUM(G5:G17)</f>
        <v>0</v>
      </c>
      <c r="H18" s="63">
        <f>SUM(H5:H17)</f>
        <v>0</v>
      </c>
      <c r="I18" s="63">
        <f>SUM(I5:I17)</f>
        <v>0</v>
      </c>
      <c r="J18" s="63">
        <f>SUM(J5:J17)</f>
        <v>0</v>
      </c>
      <c r="K18" s="113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</row>
    <row r="19" spans="1:37" ht="9" customHeight="1" x14ac:dyDescent="0.35"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</row>
    <row r="20" spans="1:37" ht="15.75" customHeight="1" x14ac:dyDescent="0.5">
      <c r="A20" s="39" t="s">
        <v>20</v>
      </c>
      <c r="B20" s="23"/>
      <c r="C20" s="24"/>
      <c r="D20" s="24"/>
      <c r="E20" s="24"/>
      <c r="F20" s="25"/>
      <c r="G20" s="25"/>
      <c r="H20" s="24"/>
      <c r="I20" s="25"/>
      <c r="J20" s="24"/>
      <c r="K20" s="26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</row>
    <row r="21" spans="1:37" ht="15" customHeight="1" x14ac:dyDescent="0.35">
      <c r="A21" s="27"/>
      <c r="B21" s="28"/>
      <c r="C21" s="77" t="s">
        <v>67</v>
      </c>
      <c r="D21" s="78"/>
      <c r="E21" s="79"/>
      <c r="F21" s="77" t="s">
        <v>68</v>
      </c>
      <c r="G21" s="78"/>
      <c r="H21" s="80"/>
      <c r="I21" s="77" t="s">
        <v>69</v>
      </c>
      <c r="J21" s="78"/>
      <c r="K21" s="80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</row>
    <row r="22" spans="1:37" ht="21" customHeight="1" x14ac:dyDescent="0.35">
      <c r="A22" s="27"/>
      <c r="B22" s="28"/>
      <c r="C22" s="81"/>
      <c r="D22" s="82">
        <v>2</v>
      </c>
      <c r="E22" s="83">
        <f>+C22*D22</f>
        <v>0</v>
      </c>
      <c r="F22" s="81"/>
      <c r="G22" s="82">
        <v>2</v>
      </c>
      <c r="H22" s="83">
        <f>+F22*G22*25</f>
        <v>0</v>
      </c>
      <c r="I22" s="84"/>
      <c r="J22" s="85">
        <v>100</v>
      </c>
      <c r="K22" s="86">
        <f>+I22*J22</f>
        <v>0</v>
      </c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</row>
    <row r="23" spans="1:37" ht="21" customHeight="1" x14ac:dyDescent="0.35">
      <c r="A23" s="27"/>
      <c r="B23" s="28"/>
      <c r="C23" s="84"/>
      <c r="D23" s="82">
        <v>1</v>
      </c>
      <c r="E23" s="83">
        <f>+C23*D23</f>
        <v>0</v>
      </c>
      <c r="F23" s="84"/>
      <c r="G23" s="82">
        <v>1</v>
      </c>
      <c r="H23" s="83">
        <f>+F23*G23*25</f>
        <v>0</v>
      </c>
      <c r="I23" s="84"/>
      <c r="J23" s="82">
        <v>50</v>
      </c>
      <c r="K23" s="83">
        <f>+I23*J23</f>
        <v>0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</row>
    <row r="24" spans="1:37" ht="21" customHeight="1" x14ac:dyDescent="0.35">
      <c r="A24" s="27"/>
      <c r="B24" s="28"/>
      <c r="C24" s="84"/>
      <c r="D24" s="82">
        <v>0.25</v>
      </c>
      <c r="E24" s="83">
        <f>+C24*D24</f>
        <v>0</v>
      </c>
      <c r="F24" s="84"/>
      <c r="G24" s="82">
        <v>0.25</v>
      </c>
      <c r="H24" s="83">
        <f>+F24*G24*40</f>
        <v>0</v>
      </c>
      <c r="I24" s="84"/>
      <c r="J24" s="82">
        <v>20</v>
      </c>
      <c r="K24" s="83">
        <f>+I24*J24</f>
        <v>0</v>
      </c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</row>
    <row r="25" spans="1:37" ht="21" customHeight="1" x14ac:dyDescent="0.35">
      <c r="A25" s="27"/>
      <c r="B25" s="28"/>
      <c r="C25" s="84"/>
      <c r="D25" s="82">
        <v>0.1</v>
      </c>
      <c r="E25" s="83">
        <f>+C25*D25</f>
        <v>0</v>
      </c>
      <c r="F25" s="84"/>
      <c r="G25" s="82">
        <v>0.1</v>
      </c>
      <c r="H25" s="83">
        <f>+F25*G25*50</f>
        <v>0</v>
      </c>
      <c r="I25" s="84"/>
      <c r="J25" s="82">
        <v>10</v>
      </c>
      <c r="K25" s="83">
        <f>+I25*J25</f>
        <v>0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</row>
    <row r="26" spans="1:37" ht="21" customHeight="1" x14ac:dyDescent="0.35">
      <c r="A26" s="27"/>
      <c r="B26" s="28"/>
      <c r="C26" s="81"/>
      <c r="D26" s="82">
        <v>0.05</v>
      </c>
      <c r="E26" s="83">
        <f>+C26*D26</f>
        <v>0</v>
      </c>
      <c r="F26" s="84"/>
      <c r="G26" s="82">
        <v>0.05</v>
      </c>
      <c r="H26" s="83">
        <f>+F26*G26*40</f>
        <v>0</v>
      </c>
      <c r="I26" s="84"/>
      <c r="J26" s="82">
        <v>5</v>
      </c>
      <c r="K26" s="83">
        <f>+I26*J26</f>
        <v>0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</row>
    <row r="27" spans="1:37" ht="21" customHeight="1" x14ac:dyDescent="0.35">
      <c r="A27" s="27"/>
      <c r="B27" s="28"/>
      <c r="C27" s="87"/>
      <c r="D27" s="88"/>
      <c r="E27" s="107">
        <f>SUM(E22:E26)</f>
        <v>0</v>
      </c>
      <c r="F27" s="87"/>
      <c r="G27" s="88"/>
      <c r="H27" s="107">
        <f>SUM(H22:H26)</f>
        <v>0</v>
      </c>
      <c r="I27" s="87"/>
      <c r="J27" s="88"/>
      <c r="K27" s="107">
        <f>SUM(K22:K26)</f>
        <v>0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</row>
    <row r="28" spans="1:37" ht="3.75" customHeight="1" x14ac:dyDescent="0.35">
      <c r="A28" s="27"/>
      <c r="B28" s="28"/>
      <c r="C28" s="81"/>
      <c r="D28" s="89"/>
      <c r="E28" s="9"/>
      <c r="F28" s="81"/>
      <c r="G28" s="89"/>
      <c r="H28" s="9"/>
      <c r="I28" s="81"/>
      <c r="J28" s="89"/>
      <c r="K28" s="9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</row>
    <row r="29" spans="1:37" ht="5.25" customHeight="1" thickBot="1" x14ac:dyDescent="0.4">
      <c r="A29" s="27"/>
      <c r="B29" s="28"/>
      <c r="C29" s="91"/>
      <c r="D29" s="88"/>
      <c r="E29" s="90"/>
      <c r="F29" s="91"/>
      <c r="G29" s="88"/>
      <c r="H29" s="90"/>
      <c r="I29" s="91"/>
      <c r="J29" s="88"/>
      <c r="K29" s="9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</row>
    <row r="30" spans="1:37" s="30" customFormat="1" ht="27" customHeight="1" thickTop="1" x14ac:dyDescent="0.35">
      <c r="A30" s="29"/>
      <c r="B30" s="131" t="s">
        <v>83</v>
      </c>
      <c r="C30" s="132"/>
      <c r="D30" s="132"/>
      <c r="E30" s="132"/>
      <c r="F30" s="133"/>
      <c r="H30" s="30" t="s">
        <v>70</v>
      </c>
      <c r="K30" s="109">
        <f>+E27+H27+K27</f>
        <v>0</v>
      </c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</row>
    <row r="31" spans="1:37" ht="29.25" customHeight="1" x14ac:dyDescent="0.35">
      <c r="A31" s="27"/>
      <c r="B31" s="92" t="s">
        <v>81</v>
      </c>
      <c r="C31" s="36" t="s">
        <v>82</v>
      </c>
      <c r="D31" s="21"/>
      <c r="E31" s="36" t="s">
        <v>81</v>
      </c>
      <c r="F31" s="93" t="s">
        <v>82</v>
      </c>
      <c r="G31" s="28"/>
      <c r="H31" s="21" t="s">
        <v>7</v>
      </c>
      <c r="J31" s="31"/>
      <c r="K31" s="10">
        <f>F37</f>
        <v>0</v>
      </c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</row>
    <row r="32" spans="1:37" ht="29.25" customHeight="1" x14ac:dyDescent="0.35">
      <c r="A32" s="27"/>
      <c r="B32" s="94">
        <v>1</v>
      </c>
      <c r="C32" s="44">
        <v>0</v>
      </c>
      <c r="D32" s="21"/>
      <c r="E32" s="43">
        <v>6</v>
      </c>
      <c r="F32" s="95">
        <v>0</v>
      </c>
      <c r="G32" s="28"/>
      <c r="H32" s="28" t="s">
        <v>8</v>
      </c>
      <c r="J32" s="31"/>
      <c r="K32" s="13">
        <v>0</v>
      </c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</row>
    <row r="33" spans="1:37" ht="29.25" customHeight="1" x14ac:dyDescent="0.35">
      <c r="A33" s="27"/>
      <c r="B33" s="94">
        <v>2</v>
      </c>
      <c r="C33" s="44">
        <v>0</v>
      </c>
      <c r="D33" s="21"/>
      <c r="E33" s="43">
        <v>7</v>
      </c>
      <c r="F33" s="95">
        <v>0</v>
      </c>
      <c r="G33" s="28"/>
      <c r="H33" s="28" t="s">
        <v>12</v>
      </c>
      <c r="J33" s="28"/>
      <c r="K33" s="12">
        <v>0</v>
      </c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</row>
    <row r="34" spans="1:37" ht="29.25" customHeight="1" x14ac:dyDescent="0.35">
      <c r="A34" s="27"/>
      <c r="B34" s="94">
        <v>3</v>
      </c>
      <c r="C34" s="44">
        <v>0</v>
      </c>
      <c r="D34" s="21"/>
      <c r="E34" s="43">
        <v>8</v>
      </c>
      <c r="F34" s="95">
        <v>0</v>
      </c>
      <c r="G34" s="28"/>
      <c r="H34" s="28" t="s">
        <v>14</v>
      </c>
      <c r="J34" s="28"/>
      <c r="K34" s="13">
        <v>0</v>
      </c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</row>
    <row r="35" spans="1:37" ht="29.25" customHeight="1" x14ac:dyDescent="0.35">
      <c r="A35" s="27"/>
      <c r="B35" s="94">
        <v>4</v>
      </c>
      <c r="C35" s="44">
        <v>0</v>
      </c>
      <c r="D35" s="21"/>
      <c r="E35" s="43">
        <v>9</v>
      </c>
      <c r="F35" s="95">
        <v>0</v>
      </c>
      <c r="G35" s="28"/>
      <c r="H35" s="28" t="s">
        <v>15</v>
      </c>
      <c r="J35" s="28"/>
      <c r="K35" s="13">
        <v>0</v>
      </c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</row>
    <row r="36" spans="1:37" ht="29.25" customHeight="1" x14ac:dyDescent="0.35">
      <c r="A36" s="27"/>
      <c r="B36" s="94">
        <v>5</v>
      </c>
      <c r="C36" s="44">
        <v>0</v>
      </c>
      <c r="D36" s="21"/>
      <c r="E36" s="43">
        <v>10</v>
      </c>
      <c r="F36" s="95">
        <v>0</v>
      </c>
      <c r="G36" s="28"/>
      <c r="H36" s="28" t="s">
        <v>16</v>
      </c>
      <c r="J36" s="28"/>
      <c r="K36" s="13">
        <v>0</v>
      </c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</row>
    <row r="37" spans="1:37" ht="29.25" customHeight="1" thickBot="1" x14ac:dyDescent="0.4">
      <c r="A37" s="27"/>
      <c r="B37" s="96"/>
      <c r="C37" s="21"/>
      <c r="D37" s="21"/>
      <c r="E37" s="37" t="s">
        <v>7</v>
      </c>
      <c r="F37" s="97">
        <f>C32+C33+C34+C35+C36+F32+F33+F34+F35+F36</f>
        <v>0</v>
      </c>
      <c r="G37" s="28"/>
      <c r="H37" s="28" t="s">
        <v>9</v>
      </c>
      <c r="J37" s="32"/>
      <c r="K37" s="112">
        <f>IF(+K30+K31+K32+K33+K34+K35+K36=G18,+K30+K31+K32+K33+K34+K35+K36,"Out of Bal. Total Rec'd must = with Total Dep.")</f>
        <v>0</v>
      </c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</row>
    <row r="38" spans="1:37" ht="5.25" customHeight="1" thickTop="1" thickBot="1" x14ac:dyDescent="0.4">
      <c r="A38" s="27"/>
      <c r="B38" s="98"/>
      <c r="C38" s="99"/>
      <c r="D38" s="99"/>
      <c r="E38" s="99"/>
      <c r="F38" s="100"/>
      <c r="G38" s="28"/>
      <c r="H38" s="3"/>
      <c r="I38" s="3"/>
      <c r="J38" s="3"/>
      <c r="K38" s="3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</row>
    <row r="39" spans="1:37" ht="5.25" customHeight="1" thickTop="1" x14ac:dyDescent="0.35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</row>
    <row r="40" spans="1:37" ht="3.75" customHeight="1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10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</row>
    <row r="41" spans="1:37" s="19" customFormat="1" ht="15.75" customHeight="1" x14ac:dyDescent="0.35">
      <c r="A41" s="106"/>
      <c r="B41" s="101" t="s">
        <v>63</v>
      </c>
      <c r="C41" s="38"/>
      <c r="D41" s="134"/>
      <c r="E41" s="134"/>
      <c r="F41" s="135"/>
      <c r="G41" s="38" t="s">
        <v>18</v>
      </c>
      <c r="H41" s="48"/>
      <c r="I41" s="134"/>
      <c r="J41" s="134"/>
      <c r="K41" s="135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</row>
    <row r="42" spans="1:37" ht="17.25" customHeight="1" x14ac:dyDescent="0.35">
      <c r="A42" s="27"/>
      <c r="B42" s="102" t="s">
        <v>5</v>
      </c>
      <c r="C42" s="40"/>
      <c r="D42" s="136"/>
      <c r="E42" s="136"/>
      <c r="F42" s="137"/>
      <c r="G42" s="40" t="s">
        <v>17</v>
      </c>
      <c r="H42" s="33"/>
      <c r="I42" s="138"/>
      <c r="J42" s="138"/>
      <c r="K42" s="139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</row>
    <row r="43" spans="1:37" ht="18" customHeight="1" x14ac:dyDescent="0.35">
      <c r="A43" s="27"/>
      <c r="B43" s="76" t="s">
        <v>4</v>
      </c>
      <c r="C43" s="41"/>
      <c r="D43" s="127"/>
      <c r="E43" s="127"/>
      <c r="F43" s="128"/>
      <c r="G43" s="125" t="s">
        <v>10</v>
      </c>
      <c r="H43" s="126"/>
      <c r="I43" s="129"/>
      <c r="J43" s="129"/>
      <c r="K43" s="130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</row>
    <row r="44" spans="1:37" ht="16.5" customHeight="1" x14ac:dyDescent="0.35">
      <c r="A44" s="27"/>
      <c r="B44" s="103" t="s">
        <v>6</v>
      </c>
      <c r="C44" s="42"/>
      <c r="D44" s="119"/>
      <c r="E44" s="119"/>
      <c r="F44" s="120"/>
      <c r="G44" s="125" t="s">
        <v>11</v>
      </c>
      <c r="H44" s="126"/>
      <c r="I44" s="121"/>
      <c r="J44" s="121"/>
      <c r="K44" s="122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</row>
    <row r="45" spans="1:37" ht="15" customHeight="1" x14ac:dyDescent="0.35">
      <c r="A45" s="34"/>
      <c r="B45" s="104" t="s">
        <v>10</v>
      </c>
      <c r="C45" s="47"/>
      <c r="D45" s="119"/>
      <c r="E45" s="119"/>
      <c r="F45" s="120"/>
      <c r="G45" s="34"/>
      <c r="H45" s="33"/>
      <c r="I45" s="123"/>
      <c r="J45" s="123"/>
      <c r="K45" s="124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</row>
    <row r="46" spans="1:37" x14ac:dyDescent="0.3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</row>
    <row r="47" spans="1:37" x14ac:dyDescent="0.3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</row>
    <row r="48" spans="1:37" x14ac:dyDescent="0.3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</row>
    <row r="49" spans="1:37" x14ac:dyDescent="0.3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</row>
    <row r="50" spans="1:37" x14ac:dyDescent="0.3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</row>
    <row r="51" spans="1:37" x14ac:dyDescent="0.3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</row>
    <row r="52" spans="1:37" x14ac:dyDescent="0.3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</row>
    <row r="53" spans="1:37" x14ac:dyDescent="0.3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</row>
    <row r="54" spans="1:37" x14ac:dyDescent="0.35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</row>
    <row r="55" spans="1:37" x14ac:dyDescent="0.3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</row>
    <row r="56" spans="1:37" x14ac:dyDescent="0.35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</row>
    <row r="57" spans="1:37" x14ac:dyDescent="0.3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</row>
    <row r="58" spans="1:37" x14ac:dyDescent="0.3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</row>
    <row r="59" spans="1:37" x14ac:dyDescent="0.3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</row>
    <row r="60" spans="1:37" x14ac:dyDescent="0.3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</row>
    <row r="61" spans="1:37" x14ac:dyDescent="0.35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</row>
    <row r="62" spans="1:37" x14ac:dyDescent="0.3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</row>
    <row r="63" spans="1:37" x14ac:dyDescent="0.3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</row>
    <row r="64" spans="1:37" x14ac:dyDescent="0.3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</row>
    <row r="65" spans="1:37" x14ac:dyDescent="0.3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</row>
    <row r="66" spans="1:37" x14ac:dyDescent="0.3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</row>
    <row r="67" spans="1:37" x14ac:dyDescent="0.3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</row>
    <row r="68" spans="1:37" x14ac:dyDescent="0.3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</row>
    <row r="69" spans="1:37" x14ac:dyDescent="0.3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</row>
    <row r="70" spans="1:37" x14ac:dyDescent="0.3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</row>
    <row r="71" spans="1:37" x14ac:dyDescent="0.3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</row>
    <row r="72" spans="1:37" x14ac:dyDescent="0.3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</row>
    <row r="73" spans="1:37" x14ac:dyDescent="0.3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</row>
    <row r="74" spans="1:37" x14ac:dyDescent="0.3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</row>
    <row r="75" spans="1:37" x14ac:dyDescent="0.3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</row>
    <row r="76" spans="1:37" x14ac:dyDescent="0.3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</row>
    <row r="77" spans="1:37" x14ac:dyDescent="0.3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</row>
    <row r="78" spans="1:37" x14ac:dyDescent="0.3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</row>
    <row r="79" spans="1:37" x14ac:dyDescent="0.3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</row>
    <row r="80" spans="1:37" x14ac:dyDescent="0.3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</row>
    <row r="81" spans="1:37" x14ac:dyDescent="0.3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</row>
    <row r="82" spans="1:37" x14ac:dyDescent="0.3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</row>
    <row r="83" spans="1:37" x14ac:dyDescent="0.3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</row>
    <row r="84" spans="1:37" x14ac:dyDescent="0.3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</row>
    <row r="85" spans="1:37" x14ac:dyDescent="0.3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</row>
    <row r="86" spans="1:37" x14ac:dyDescent="0.3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</row>
    <row r="87" spans="1:37" x14ac:dyDescent="0.3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</row>
    <row r="88" spans="1:37" x14ac:dyDescent="0.3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</row>
    <row r="89" spans="1:37" x14ac:dyDescent="0.3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</row>
    <row r="90" spans="1:37" x14ac:dyDescent="0.3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</row>
    <row r="91" spans="1:37" x14ac:dyDescent="0.3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</row>
    <row r="92" spans="1:37" x14ac:dyDescent="0.35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</row>
    <row r="93" spans="1:37" x14ac:dyDescent="0.35">
      <c r="A93" s="115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</row>
    <row r="94" spans="1:37" x14ac:dyDescent="0.3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</row>
    <row r="95" spans="1:37" x14ac:dyDescent="0.35">
      <c r="A95" s="115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</row>
    <row r="96" spans="1:37" x14ac:dyDescent="0.35">
      <c r="A96" s="115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</row>
    <row r="97" spans="1:37" x14ac:dyDescent="0.3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</row>
    <row r="98" spans="1:37" x14ac:dyDescent="0.3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</row>
    <row r="99" spans="1:37" x14ac:dyDescent="0.3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</row>
    <row r="100" spans="1:37" x14ac:dyDescent="0.3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</row>
    <row r="101" spans="1:37" x14ac:dyDescent="0.3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</row>
    <row r="102" spans="1:37" x14ac:dyDescent="0.3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</row>
    <row r="103" spans="1:37" x14ac:dyDescent="0.35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</row>
    <row r="104" spans="1:37" x14ac:dyDescent="0.35">
      <c r="A104" s="115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</row>
    <row r="105" spans="1:37" x14ac:dyDescent="0.35">
      <c r="A105" s="115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</row>
    <row r="106" spans="1:37" x14ac:dyDescent="0.35">
      <c r="A106" s="115"/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</row>
    <row r="107" spans="1:37" x14ac:dyDescent="0.35">
      <c r="A107" s="115"/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</row>
    <row r="108" spans="1:37" x14ac:dyDescent="0.35">
      <c r="A108" s="115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</row>
    <row r="109" spans="1:37" x14ac:dyDescent="0.3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</row>
    <row r="110" spans="1:37" x14ac:dyDescent="0.35">
      <c r="A110" s="115"/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</row>
    <row r="111" spans="1:37" x14ac:dyDescent="0.35">
      <c r="A111" s="115"/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</row>
    <row r="112" spans="1:37" x14ac:dyDescent="0.35">
      <c r="A112" s="115"/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</row>
    <row r="113" spans="1:37" x14ac:dyDescent="0.35">
      <c r="A113" s="11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</row>
    <row r="114" spans="1:37" x14ac:dyDescent="0.35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</row>
    <row r="115" spans="1:37" x14ac:dyDescent="0.35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</row>
    <row r="116" spans="1:37" x14ac:dyDescent="0.3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</row>
    <row r="117" spans="1:37" x14ac:dyDescent="0.3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</row>
    <row r="118" spans="1:37" x14ac:dyDescent="0.3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</row>
    <row r="119" spans="1:37" x14ac:dyDescent="0.3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</row>
  </sheetData>
  <sheetProtection algorithmName="SHA-512" hashValue="beojWVyQWba/0ltTp806Az/QurSd0gcSEuavyzjgKxIGq3rWFpx25zNC/EYfBDdlpQtc/VGaxZu+RM0zpEQw3A==" saltValue="xBmqqx/RYBmg2HcERkcRtA==" spinCount="100000" sheet="1" formatCells="0" formatColumns="0" insertRows="0" selectLockedCells="1"/>
  <protectedRanges>
    <protectedRange algorithmName="SHA-512" hashValue="UtA0Idsj+iFojvNsTcH/8du7sMyJWnsz5KyAbQc1MQbve3QKxpo3JmncmiqsI3itOkQtQM7mP5Y70nCSPRTTYA==" saltValue="P3iOlkLe3nvWejE2AEczdg==" spinCount="100000" sqref="G18:J18" name="Range2"/>
    <protectedRange algorithmName="SHA-512" hashValue="TPg98+Cpqq0RlV2eJPQGvU9Bwt6flHQbP3YTkXDIs+l/YQSvrduu7D6pZoshlEHdr2o3kmglbtBluy+DywYU5w==" saltValue="f4pZutFHS1RMkim/gCbJ6A==" spinCount="100000" sqref="J5:J18" name="Range1"/>
  </protectedRanges>
  <mergeCells count="28">
    <mergeCell ref="B18:D18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6:D16"/>
    <mergeCell ref="B17:D17"/>
    <mergeCell ref="B13:D13"/>
    <mergeCell ref="B14:D14"/>
    <mergeCell ref="B15:D15"/>
    <mergeCell ref="B30:F30"/>
    <mergeCell ref="D41:F41"/>
    <mergeCell ref="I41:K41"/>
    <mergeCell ref="D42:F42"/>
    <mergeCell ref="I42:K42"/>
    <mergeCell ref="D44:F44"/>
    <mergeCell ref="I44:K44"/>
    <mergeCell ref="D45:F45"/>
    <mergeCell ref="I45:K45"/>
    <mergeCell ref="G43:H43"/>
    <mergeCell ref="G44:H44"/>
    <mergeCell ref="D43:F43"/>
    <mergeCell ref="I43:K43"/>
  </mergeCells>
  <pageMargins left="0.45" right="0.45" top="0.25" bottom="0.25" header="0.3" footer="0.3"/>
  <pageSetup scale="72" orientation="portrait" r:id="rId1"/>
  <headerFooter>
    <oddFooter>&amp;L&amp;7Version date: Jan 18, 2023
Print Date:  &amp;D  &amp;T&amp;R&amp;7&amp;F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08"/>
  <sheetViews>
    <sheetView zoomScale="70" zoomScaleNormal="70" workbookViewId="0">
      <pane ySplit="4" topLeftCell="A5" activePane="bottomLeft" state="frozen"/>
      <selection activeCell="I4" sqref="I4"/>
      <selection pane="bottomLeft" activeCell="I4" sqref="I4"/>
    </sheetView>
  </sheetViews>
  <sheetFormatPr defaultColWidth="9.1796875" defaultRowHeight="14.5" x14ac:dyDescent="0.35"/>
  <cols>
    <col min="1" max="1" width="3.453125" style="3" customWidth="1"/>
    <col min="2" max="2" width="8.453125" style="3" customWidth="1"/>
    <col min="3" max="3" width="12.1796875" style="3" customWidth="1"/>
    <col min="4" max="4" width="9.7265625" style="3" customWidth="1"/>
    <col min="5" max="5" width="13" style="3" customWidth="1"/>
    <col min="6" max="6" width="13.1796875" style="3" customWidth="1"/>
    <col min="7" max="7" width="11.7265625" style="3" customWidth="1"/>
    <col min="8" max="8" width="12.7265625" style="3" customWidth="1"/>
    <col min="9" max="9" width="13.54296875" style="3" customWidth="1"/>
    <col min="10" max="10" width="11" style="3" customWidth="1"/>
    <col min="11" max="11" width="23" style="3" customWidth="1"/>
    <col min="12" max="12" width="2.453125" style="3" customWidth="1"/>
    <col min="13" max="16384" width="9.1796875" style="3"/>
  </cols>
  <sheetData>
    <row r="1" spans="1:42" ht="42.75" customHeight="1" x14ac:dyDescent="0.35"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ht="37.5" customHeight="1" x14ac:dyDescent="0.7">
      <c r="A2" s="14" t="s">
        <v>3</v>
      </c>
      <c r="B2" s="15"/>
      <c r="C2" s="16"/>
      <c r="D2" s="14"/>
      <c r="E2" s="14"/>
      <c r="F2" s="14"/>
      <c r="G2" s="14"/>
      <c r="H2" s="14"/>
      <c r="I2" s="14"/>
      <c r="J2" s="14"/>
      <c r="K2" s="14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s="4" customFormat="1" ht="15" customHeight="1" x14ac:dyDescent="0.5">
      <c r="A3" s="17" t="s">
        <v>19</v>
      </c>
      <c r="B3" s="18"/>
      <c r="C3" s="19"/>
      <c r="D3" s="19"/>
      <c r="E3" s="19"/>
      <c r="F3" s="19"/>
      <c r="G3" s="19"/>
      <c r="H3" s="20"/>
      <c r="I3" s="21"/>
      <c r="J3" s="21"/>
      <c r="K3" s="2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s="5" customFormat="1" ht="30" customHeight="1" x14ac:dyDescent="0.35">
      <c r="A4" s="65"/>
      <c r="B4" s="149" t="s">
        <v>13</v>
      </c>
      <c r="C4" s="150"/>
      <c r="D4" s="151"/>
      <c r="E4" s="66" t="s">
        <v>2</v>
      </c>
      <c r="F4" s="65" t="s">
        <v>1</v>
      </c>
      <c r="G4" s="65" t="s">
        <v>65</v>
      </c>
      <c r="H4" s="65" t="s">
        <v>84</v>
      </c>
      <c r="I4" s="53" t="s">
        <v>85</v>
      </c>
      <c r="J4" s="65" t="s">
        <v>66</v>
      </c>
      <c r="K4" s="65" t="s">
        <v>0</v>
      </c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</row>
    <row r="5" spans="1:42" ht="30" customHeight="1" x14ac:dyDescent="0.35">
      <c r="A5" s="55">
        <v>1</v>
      </c>
      <c r="B5" s="140" t="s">
        <v>22</v>
      </c>
      <c r="C5" s="141"/>
      <c r="D5" s="142"/>
      <c r="E5" s="62" t="s">
        <v>23</v>
      </c>
      <c r="F5" s="67" t="s">
        <v>27</v>
      </c>
      <c r="G5" s="58">
        <v>175</v>
      </c>
      <c r="H5" s="58"/>
      <c r="I5" s="58"/>
      <c r="J5" s="59">
        <f t="shared" ref="J5:J14" si="0">+G5-I5-H5</f>
        <v>175</v>
      </c>
      <c r="K5" s="70">
        <v>10240579221000</v>
      </c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2" ht="30" customHeight="1" x14ac:dyDescent="0.35">
      <c r="A6" s="55">
        <v>2</v>
      </c>
      <c r="B6" s="140" t="s">
        <v>71</v>
      </c>
      <c r="C6" s="141"/>
      <c r="D6" s="142"/>
      <c r="E6" s="62" t="s">
        <v>24</v>
      </c>
      <c r="F6" s="67" t="s">
        <v>72</v>
      </c>
      <c r="G6" s="58">
        <v>183.75</v>
      </c>
      <c r="H6" s="58"/>
      <c r="I6" s="58">
        <v>8.75</v>
      </c>
      <c r="J6" s="59">
        <f t="shared" si="0"/>
        <v>175</v>
      </c>
      <c r="K6" s="70">
        <v>10240579221000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30" customHeight="1" x14ac:dyDescent="0.35">
      <c r="A7" s="55">
        <v>3</v>
      </c>
      <c r="B7" s="140" t="s">
        <v>25</v>
      </c>
      <c r="C7" s="141"/>
      <c r="D7" s="142"/>
      <c r="E7" s="62" t="s">
        <v>26</v>
      </c>
      <c r="F7" s="67" t="s">
        <v>28</v>
      </c>
      <c r="G7" s="58">
        <v>215.25</v>
      </c>
      <c r="H7" s="58"/>
      <c r="I7" s="58">
        <v>10.25</v>
      </c>
      <c r="J7" s="59">
        <f t="shared" si="0"/>
        <v>205</v>
      </c>
      <c r="K7" s="70">
        <v>10240579221000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2" ht="30" customHeight="1" x14ac:dyDescent="0.35">
      <c r="A8" s="55">
        <v>4</v>
      </c>
      <c r="B8" s="140" t="s">
        <v>29</v>
      </c>
      <c r="C8" s="141"/>
      <c r="D8" s="142"/>
      <c r="E8" s="62" t="s">
        <v>30</v>
      </c>
      <c r="F8" s="67" t="s">
        <v>31</v>
      </c>
      <c r="G8" s="58">
        <v>493.5</v>
      </c>
      <c r="H8" s="58"/>
      <c r="I8" s="58">
        <v>23.5</v>
      </c>
      <c r="J8" s="59">
        <f t="shared" si="0"/>
        <v>470</v>
      </c>
      <c r="K8" s="70">
        <v>10240579221000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</row>
    <row r="9" spans="1:42" ht="30" customHeight="1" x14ac:dyDescent="0.35">
      <c r="A9" s="55">
        <v>5</v>
      </c>
      <c r="B9" s="140" t="s">
        <v>32</v>
      </c>
      <c r="C9" s="141"/>
      <c r="D9" s="142"/>
      <c r="E9" s="62" t="s">
        <v>33</v>
      </c>
      <c r="F9" s="67" t="s">
        <v>34</v>
      </c>
      <c r="G9" s="58">
        <v>493.5</v>
      </c>
      <c r="H9" s="58"/>
      <c r="I9" s="58">
        <v>23.5</v>
      </c>
      <c r="J9" s="59">
        <f t="shared" si="0"/>
        <v>470</v>
      </c>
      <c r="K9" s="70">
        <v>10240579221000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</row>
    <row r="10" spans="1:42" ht="30" customHeight="1" x14ac:dyDescent="0.35">
      <c r="A10" s="55">
        <v>6</v>
      </c>
      <c r="B10" s="140" t="s">
        <v>73</v>
      </c>
      <c r="C10" s="141"/>
      <c r="D10" s="142"/>
      <c r="E10" s="62" t="s">
        <v>35</v>
      </c>
      <c r="F10" s="67" t="s">
        <v>36</v>
      </c>
      <c r="G10" s="58">
        <v>183.75</v>
      </c>
      <c r="H10" s="58"/>
      <c r="I10" s="58">
        <v>8.75</v>
      </c>
      <c r="J10" s="59">
        <f t="shared" si="0"/>
        <v>175</v>
      </c>
      <c r="K10" s="70">
        <v>10240579221000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2" ht="30" customHeight="1" x14ac:dyDescent="0.35">
      <c r="A11" s="55">
        <v>7</v>
      </c>
      <c r="B11" s="146"/>
      <c r="C11" s="147"/>
      <c r="D11" s="148"/>
      <c r="E11" s="56"/>
      <c r="F11" s="57"/>
      <c r="G11" s="58"/>
      <c r="H11" s="58"/>
      <c r="I11" s="58"/>
      <c r="J11" s="59">
        <f t="shared" si="0"/>
        <v>0</v>
      </c>
      <c r="K11" s="7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</row>
    <row r="12" spans="1:42" ht="30" customHeight="1" x14ac:dyDescent="0.35">
      <c r="A12" s="55">
        <v>8</v>
      </c>
      <c r="B12" s="146"/>
      <c r="C12" s="147"/>
      <c r="D12" s="148"/>
      <c r="E12" s="56"/>
      <c r="F12" s="57"/>
      <c r="G12" s="58"/>
      <c r="H12" s="58"/>
      <c r="I12" s="58"/>
      <c r="J12" s="59">
        <f t="shared" si="0"/>
        <v>0</v>
      </c>
      <c r="K12" s="7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30" customHeight="1" x14ac:dyDescent="0.35">
      <c r="A13" s="55">
        <v>9</v>
      </c>
      <c r="B13" s="146"/>
      <c r="C13" s="147"/>
      <c r="D13" s="148"/>
      <c r="E13" s="56"/>
      <c r="F13" s="57"/>
      <c r="G13" s="58"/>
      <c r="H13" s="58"/>
      <c r="I13" s="58"/>
      <c r="J13" s="59">
        <f t="shared" si="0"/>
        <v>0</v>
      </c>
      <c r="K13" s="7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1:42" ht="30" customHeight="1" x14ac:dyDescent="0.35">
      <c r="A14" s="55">
        <v>10</v>
      </c>
      <c r="B14" s="146"/>
      <c r="C14" s="147"/>
      <c r="D14" s="148"/>
      <c r="E14" s="56"/>
      <c r="F14" s="57"/>
      <c r="G14" s="58"/>
      <c r="H14" s="58"/>
      <c r="I14" s="58"/>
      <c r="J14" s="59">
        <f t="shared" si="0"/>
        <v>0</v>
      </c>
      <c r="K14" s="6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ht="30" customHeight="1" thickBot="1" x14ac:dyDescent="0.4">
      <c r="A15" s="55"/>
      <c r="B15" s="140"/>
      <c r="C15" s="141"/>
      <c r="D15" s="142"/>
      <c r="E15" s="62"/>
      <c r="F15" s="61"/>
      <c r="G15" s="110">
        <f>SUM(G5:G14)</f>
        <v>1744.75</v>
      </c>
      <c r="H15" s="63">
        <f>SUM(H5:H14)</f>
        <v>0</v>
      </c>
      <c r="I15" s="63">
        <f>SUM(I5:I14)</f>
        <v>74.75</v>
      </c>
      <c r="J15" s="63">
        <f>SUM(J5:J14)</f>
        <v>1670</v>
      </c>
      <c r="K15" s="64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1:42" ht="9" customHeight="1" x14ac:dyDescent="0.3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1:42" ht="15.75" customHeight="1" x14ac:dyDescent="0.5">
      <c r="A17" s="39" t="s">
        <v>20</v>
      </c>
      <c r="B17" s="23"/>
      <c r="C17" s="24"/>
      <c r="D17" s="24"/>
      <c r="E17" s="24"/>
      <c r="F17" s="25"/>
      <c r="G17" s="25"/>
      <c r="H17" s="24"/>
      <c r="I17" s="25"/>
      <c r="J17" s="24"/>
      <c r="K17" s="26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ht="15" customHeight="1" x14ac:dyDescent="0.35">
      <c r="A18" s="27"/>
      <c r="B18" s="28"/>
      <c r="C18" s="77" t="s">
        <v>67</v>
      </c>
      <c r="D18" s="78"/>
      <c r="E18" s="79"/>
      <c r="F18" s="77" t="s">
        <v>68</v>
      </c>
      <c r="G18" s="78"/>
      <c r="H18" s="80"/>
      <c r="I18" s="77" t="s">
        <v>69</v>
      </c>
      <c r="J18" s="78"/>
      <c r="K18" s="8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2" ht="21" customHeight="1" x14ac:dyDescent="0.35">
      <c r="A19" s="27"/>
      <c r="B19" s="28"/>
      <c r="C19" s="81"/>
      <c r="D19" s="82">
        <v>2</v>
      </c>
      <c r="E19" s="83">
        <f>+C19*D19</f>
        <v>0</v>
      </c>
      <c r="F19" s="81"/>
      <c r="G19" s="82">
        <v>2</v>
      </c>
      <c r="H19" s="83">
        <f>+F19*G19*25</f>
        <v>0</v>
      </c>
      <c r="I19" s="84"/>
      <c r="J19" s="85">
        <v>100</v>
      </c>
      <c r="K19" s="86">
        <f>+I19*J19</f>
        <v>0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1:42" ht="21" customHeight="1" x14ac:dyDescent="0.35">
      <c r="A20" s="27"/>
      <c r="B20" s="28"/>
      <c r="C20" s="84"/>
      <c r="D20" s="82">
        <v>1</v>
      </c>
      <c r="E20" s="83">
        <f>+C20*D20</f>
        <v>0</v>
      </c>
      <c r="F20" s="84"/>
      <c r="G20" s="82">
        <v>1</v>
      </c>
      <c r="H20" s="83">
        <f>+F20*G20*25</f>
        <v>0</v>
      </c>
      <c r="I20" s="84"/>
      <c r="J20" s="82">
        <v>50</v>
      </c>
      <c r="K20" s="83">
        <f>+I20*J20</f>
        <v>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1:42" ht="21" customHeight="1" x14ac:dyDescent="0.35">
      <c r="A21" s="27"/>
      <c r="B21" s="28"/>
      <c r="C21" s="84"/>
      <c r="D21" s="82">
        <v>0.25</v>
      </c>
      <c r="E21" s="83">
        <f>+C21*D21</f>
        <v>0</v>
      </c>
      <c r="F21" s="84"/>
      <c r="G21" s="82">
        <v>0.25</v>
      </c>
      <c r="H21" s="83">
        <f>+F21*G21*40</f>
        <v>0</v>
      </c>
      <c r="I21" s="84"/>
      <c r="J21" s="82">
        <v>20</v>
      </c>
      <c r="K21" s="83">
        <f>+I21*J21</f>
        <v>0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1:42" ht="21" customHeight="1" x14ac:dyDescent="0.35">
      <c r="A22" s="27"/>
      <c r="B22" s="28"/>
      <c r="C22" s="84"/>
      <c r="D22" s="82">
        <v>0.1</v>
      </c>
      <c r="E22" s="83">
        <f>+C22*D22</f>
        <v>0</v>
      </c>
      <c r="F22" s="84"/>
      <c r="G22" s="82">
        <v>0.1</v>
      </c>
      <c r="H22" s="83">
        <f>+F22*G22*50</f>
        <v>0</v>
      </c>
      <c r="I22" s="84"/>
      <c r="J22" s="82">
        <v>10</v>
      </c>
      <c r="K22" s="83">
        <f>+I22*J22</f>
        <v>0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1:42" ht="21" customHeight="1" x14ac:dyDescent="0.35">
      <c r="A23" s="27"/>
      <c r="B23" s="28"/>
      <c r="C23" s="81"/>
      <c r="D23" s="82">
        <v>0.05</v>
      </c>
      <c r="E23" s="83">
        <f>+C23*D23</f>
        <v>0</v>
      </c>
      <c r="F23" s="84"/>
      <c r="G23" s="82">
        <v>0.05</v>
      </c>
      <c r="H23" s="83">
        <f>+F23*G23*40</f>
        <v>0</v>
      </c>
      <c r="I23" s="84"/>
      <c r="J23" s="82">
        <v>5</v>
      </c>
      <c r="K23" s="83">
        <f>+I23*J23</f>
        <v>0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1:42" ht="21" customHeight="1" x14ac:dyDescent="0.35">
      <c r="A24" s="27"/>
      <c r="B24" s="28"/>
      <c r="C24" s="87"/>
      <c r="D24" s="88"/>
      <c r="E24" s="107">
        <f>SUM(E19:E23)</f>
        <v>0</v>
      </c>
      <c r="F24" s="87"/>
      <c r="G24" s="88"/>
      <c r="H24" s="107">
        <f>SUM(H19:H23)</f>
        <v>0</v>
      </c>
      <c r="I24" s="87"/>
      <c r="J24" s="88"/>
      <c r="K24" s="107">
        <f>SUM(K19:K23)</f>
        <v>0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ht="3.75" customHeight="1" x14ac:dyDescent="0.35">
      <c r="A25" s="27"/>
      <c r="B25" s="28"/>
      <c r="C25" s="81"/>
      <c r="D25" s="89"/>
      <c r="E25" s="9"/>
      <c r="F25" s="81"/>
      <c r="G25" s="89"/>
      <c r="H25" s="9"/>
      <c r="I25" s="81"/>
      <c r="J25" s="89"/>
      <c r="K25" s="9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</row>
    <row r="26" spans="1:42" ht="5.25" customHeight="1" thickBot="1" x14ac:dyDescent="0.4">
      <c r="A26" s="27"/>
      <c r="B26" s="28"/>
      <c r="C26" s="91"/>
      <c r="D26" s="88"/>
      <c r="E26" s="90"/>
      <c r="F26" s="91"/>
      <c r="G26" s="88"/>
      <c r="H26" s="90"/>
      <c r="I26" s="91"/>
      <c r="J26" s="88"/>
      <c r="K26" s="9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</row>
    <row r="27" spans="1:42" s="6" customFormat="1" ht="27" customHeight="1" thickTop="1" x14ac:dyDescent="0.35">
      <c r="A27" s="29"/>
      <c r="B27" s="131" t="s">
        <v>83</v>
      </c>
      <c r="C27" s="132"/>
      <c r="D27" s="132"/>
      <c r="E27" s="132"/>
      <c r="F27" s="133"/>
      <c r="G27" s="30"/>
      <c r="H27" s="30" t="s">
        <v>70</v>
      </c>
      <c r="I27" s="30"/>
      <c r="J27" s="30"/>
      <c r="K27" s="108">
        <f>+E24+H24+K24</f>
        <v>0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</row>
    <row r="28" spans="1:42" ht="29.25" customHeight="1" x14ac:dyDescent="0.35">
      <c r="A28" s="27"/>
      <c r="B28" s="92" t="s">
        <v>81</v>
      </c>
      <c r="C28" s="36" t="s">
        <v>82</v>
      </c>
      <c r="D28" s="21"/>
      <c r="E28" s="36" t="s">
        <v>81</v>
      </c>
      <c r="F28" s="93" t="s">
        <v>82</v>
      </c>
      <c r="G28" s="28"/>
      <c r="H28" s="21" t="s">
        <v>7</v>
      </c>
      <c r="I28" s="22"/>
      <c r="J28" s="31"/>
      <c r="K28" s="10">
        <f>F34</f>
        <v>1744.75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ht="29.25" customHeight="1" x14ac:dyDescent="0.35">
      <c r="A29" s="27"/>
      <c r="B29" s="94">
        <v>1</v>
      </c>
      <c r="C29" s="44">
        <v>175</v>
      </c>
      <c r="D29" s="21"/>
      <c r="E29" s="43">
        <v>6</v>
      </c>
      <c r="F29" s="95">
        <v>183.75</v>
      </c>
      <c r="G29" s="28"/>
      <c r="H29" s="28" t="s">
        <v>8</v>
      </c>
      <c r="I29" s="22"/>
      <c r="J29" s="31"/>
      <c r="K29" s="11">
        <v>0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ht="29.25" customHeight="1" x14ac:dyDescent="0.35">
      <c r="A30" s="27"/>
      <c r="B30" s="94">
        <v>2</v>
      </c>
      <c r="C30" s="44">
        <v>183.75</v>
      </c>
      <c r="D30" s="21"/>
      <c r="E30" s="43">
        <v>7</v>
      </c>
      <c r="F30" s="95">
        <v>0</v>
      </c>
      <c r="G30" s="28"/>
      <c r="H30" s="28" t="s">
        <v>12</v>
      </c>
      <c r="I30" s="22"/>
      <c r="J30" s="28"/>
      <c r="K30" s="12">
        <v>0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ht="29.25" customHeight="1" x14ac:dyDescent="0.35">
      <c r="A31" s="27"/>
      <c r="B31" s="94">
        <v>3</v>
      </c>
      <c r="C31" s="44">
        <v>215.25</v>
      </c>
      <c r="D31" s="21"/>
      <c r="E31" s="43">
        <v>8</v>
      </c>
      <c r="F31" s="95">
        <v>0</v>
      </c>
      <c r="G31" s="28"/>
      <c r="H31" s="28" t="s">
        <v>14</v>
      </c>
      <c r="I31" s="22"/>
      <c r="J31" s="28"/>
      <c r="K31" s="13">
        <v>0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ht="29.25" customHeight="1" x14ac:dyDescent="0.35">
      <c r="A32" s="27"/>
      <c r="B32" s="94">
        <v>4</v>
      </c>
      <c r="C32" s="44">
        <v>493.5</v>
      </c>
      <c r="D32" s="21"/>
      <c r="E32" s="43">
        <v>9</v>
      </c>
      <c r="F32" s="95">
        <v>0</v>
      </c>
      <c r="G32" s="28"/>
      <c r="H32" s="28" t="s">
        <v>15</v>
      </c>
      <c r="I32" s="22"/>
      <c r="J32" s="28"/>
      <c r="K32" s="13">
        <v>0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</row>
    <row r="33" spans="1:42" ht="29.25" customHeight="1" x14ac:dyDescent="0.35">
      <c r="A33" s="27"/>
      <c r="B33" s="94">
        <v>5</v>
      </c>
      <c r="C33" s="44">
        <v>493.5</v>
      </c>
      <c r="D33" s="21"/>
      <c r="E33" s="43">
        <v>10</v>
      </c>
      <c r="F33" s="95">
        <v>0</v>
      </c>
      <c r="G33" s="28"/>
      <c r="H33" s="28" t="s">
        <v>16</v>
      </c>
      <c r="I33" s="22"/>
      <c r="J33" s="28"/>
      <c r="K33" s="13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1:42" ht="29.25" customHeight="1" thickBot="1" x14ac:dyDescent="0.4">
      <c r="A34" s="27"/>
      <c r="B34" s="96"/>
      <c r="C34" s="21"/>
      <c r="D34" s="21"/>
      <c r="E34" s="37" t="s">
        <v>7</v>
      </c>
      <c r="F34" s="97">
        <f>C29+C30+C31+C32+C33+F29+F30+F31+F32+F33</f>
        <v>1744.75</v>
      </c>
      <c r="G34" s="28"/>
      <c r="H34" s="28" t="s">
        <v>9</v>
      </c>
      <c r="I34" s="22"/>
      <c r="J34" s="32"/>
      <c r="K34" s="111">
        <f>IF(+K27+K28+K29+K30+K31+K32+K33=G15,+K27+K28+K29+K30+K31+K32+K33,"Out of Bal. Total Rec'd must agree with Total Dep.")</f>
        <v>1744.75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1:42" ht="5.25" customHeight="1" thickTop="1" thickBot="1" x14ac:dyDescent="0.4">
      <c r="A35" s="27"/>
      <c r="B35" s="98"/>
      <c r="C35" s="99"/>
      <c r="D35" s="99"/>
      <c r="E35" s="99"/>
      <c r="F35" s="100"/>
      <c r="G35" s="28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1:42" ht="5.25" customHeight="1" thickTop="1" x14ac:dyDescent="0.3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5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</row>
    <row r="37" spans="1:42" ht="4.5" customHeight="1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105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</row>
    <row r="38" spans="1:42" s="4" customFormat="1" ht="24.75" customHeight="1" x14ac:dyDescent="0.35">
      <c r="A38" s="106"/>
      <c r="B38" s="101" t="s">
        <v>63</v>
      </c>
      <c r="C38" s="38"/>
      <c r="D38" s="134"/>
      <c r="E38" s="134"/>
      <c r="F38" s="135"/>
      <c r="G38" s="38" t="s">
        <v>18</v>
      </c>
      <c r="H38" s="7"/>
      <c r="I38" s="134"/>
      <c r="J38" s="134"/>
      <c r="K38" s="135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ht="24.75" customHeight="1" x14ac:dyDescent="0.35">
      <c r="A39" s="27"/>
      <c r="B39" s="102" t="s">
        <v>5</v>
      </c>
      <c r="C39" s="40"/>
      <c r="D39" s="154" t="s">
        <v>21</v>
      </c>
      <c r="E39" s="154"/>
      <c r="F39" s="155"/>
      <c r="G39" s="40" t="s">
        <v>17</v>
      </c>
      <c r="H39" s="33"/>
      <c r="I39" s="138"/>
      <c r="J39" s="138"/>
      <c r="K39" s="13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ht="24.75" customHeight="1" x14ac:dyDescent="0.35">
      <c r="A40" s="27"/>
      <c r="B40" s="76" t="s">
        <v>4</v>
      </c>
      <c r="C40" s="41"/>
      <c r="D40" s="156" t="s">
        <v>74</v>
      </c>
      <c r="E40" s="156"/>
      <c r="F40" s="157"/>
      <c r="G40" s="125" t="s">
        <v>10</v>
      </c>
      <c r="H40" s="126"/>
      <c r="I40" s="158" t="s">
        <v>37</v>
      </c>
      <c r="J40" s="158"/>
      <c r="K40" s="15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1" spans="1:42" ht="24.75" customHeight="1" x14ac:dyDescent="0.35">
      <c r="A41" s="27"/>
      <c r="B41" s="103" t="s">
        <v>6</v>
      </c>
      <c r="C41" s="42"/>
      <c r="D41" s="119"/>
      <c r="E41" s="119"/>
      <c r="F41" s="120"/>
      <c r="G41" s="125" t="s">
        <v>11</v>
      </c>
      <c r="H41" s="126"/>
      <c r="I41" s="152" t="s">
        <v>38</v>
      </c>
      <c r="J41" s="152"/>
      <c r="K41" s="153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1:42" ht="24.75" customHeight="1" x14ac:dyDescent="0.35">
      <c r="A42" s="34"/>
      <c r="B42" s="104" t="s">
        <v>10</v>
      </c>
      <c r="C42" s="8"/>
      <c r="D42" s="119"/>
      <c r="E42" s="119"/>
      <c r="F42" s="120"/>
      <c r="G42" s="34"/>
      <c r="H42" s="33"/>
      <c r="I42" s="123"/>
      <c r="J42" s="123"/>
      <c r="K42" s="124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</row>
    <row r="43" spans="1:42" ht="5.25" customHeight="1" x14ac:dyDescent="0.35"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</row>
    <row r="44" spans="1:42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1:42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1:42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1:42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1:42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1:42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1:42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1:42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</row>
    <row r="52" spans="1:42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</row>
    <row r="53" spans="1:42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</row>
    <row r="55" spans="1:42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</row>
    <row r="56" spans="1:42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</row>
    <row r="57" spans="1:42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</row>
    <row r="58" spans="1:42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</row>
    <row r="59" spans="1:42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</row>
    <row r="60" spans="1:42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</row>
    <row r="61" spans="1:42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</row>
    <row r="62" spans="1:42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</row>
    <row r="63" spans="1:42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</row>
    <row r="64" spans="1:42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</row>
    <row r="65" spans="1:42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</row>
    <row r="66" spans="1:42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</row>
    <row r="67" spans="1:42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</row>
    <row r="68" spans="1:42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</row>
    <row r="69" spans="1:42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</row>
    <row r="70" spans="1:42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</row>
    <row r="71" spans="1:42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</row>
    <row r="72" spans="1:42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</row>
    <row r="73" spans="1:42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</row>
    <row r="74" spans="1:42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</row>
    <row r="75" spans="1:42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2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</row>
    <row r="77" spans="1:42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</row>
    <row r="78" spans="1:42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</row>
    <row r="79" spans="1:42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</row>
    <row r="80" spans="1:42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</row>
    <row r="81" spans="1:42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</row>
    <row r="82" spans="1:42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</row>
    <row r="83" spans="1:42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</row>
    <row r="84" spans="1:42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</row>
    <row r="85" spans="1:42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</row>
    <row r="86" spans="1:42" x14ac:dyDescent="0.3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</row>
    <row r="87" spans="1:42" x14ac:dyDescent="0.3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</row>
    <row r="88" spans="1:42" x14ac:dyDescent="0.3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</row>
    <row r="89" spans="1:42" x14ac:dyDescent="0.3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</row>
    <row r="90" spans="1:42" x14ac:dyDescent="0.3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</row>
    <row r="91" spans="1:42" x14ac:dyDescent="0.3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</row>
    <row r="92" spans="1:42" x14ac:dyDescent="0.3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</row>
    <row r="93" spans="1:42" x14ac:dyDescent="0.3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</row>
    <row r="94" spans="1:42" x14ac:dyDescent="0.3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</row>
    <row r="95" spans="1:42" x14ac:dyDescent="0.3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</row>
    <row r="96" spans="1:42" x14ac:dyDescent="0.3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</row>
    <row r="97" spans="1:42" x14ac:dyDescent="0.3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1:42" x14ac:dyDescent="0.3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1:42" x14ac:dyDescent="0.3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1:42" x14ac:dyDescent="0.3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1:42" x14ac:dyDescent="0.3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</row>
    <row r="102" spans="1:42" x14ac:dyDescent="0.3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</row>
    <row r="103" spans="1:42" x14ac:dyDescent="0.3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</row>
    <row r="104" spans="1:42" x14ac:dyDescent="0.3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</row>
    <row r="105" spans="1:42" x14ac:dyDescent="0.3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</row>
    <row r="106" spans="1:42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</row>
    <row r="107" spans="1:42" x14ac:dyDescent="0.3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</row>
    <row r="108" spans="1:42" x14ac:dyDescent="0.3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</row>
    <row r="109" spans="1:42" x14ac:dyDescent="0.3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</row>
    <row r="110" spans="1:42" x14ac:dyDescent="0.3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</row>
    <row r="111" spans="1:42" x14ac:dyDescent="0.3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</row>
    <row r="112" spans="1:42" x14ac:dyDescent="0.3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</row>
    <row r="113" spans="1:42" x14ac:dyDescent="0.3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3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</row>
    <row r="115" spans="1:42" x14ac:dyDescent="0.3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</row>
    <row r="116" spans="1:42" x14ac:dyDescent="0.3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</row>
    <row r="117" spans="1:42" x14ac:dyDescent="0.3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</row>
    <row r="118" spans="1:42" x14ac:dyDescent="0.3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</row>
    <row r="119" spans="1:42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</row>
    <row r="120" spans="1:42" x14ac:dyDescent="0.3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</row>
    <row r="121" spans="1:42" x14ac:dyDescent="0.3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</row>
    <row r="122" spans="1:42" x14ac:dyDescent="0.3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</row>
    <row r="123" spans="1:42" x14ac:dyDescent="0.3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</row>
    <row r="124" spans="1:42" x14ac:dyDescent="0.3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</row>
    <row r="125" spans="1:42" x14ac:dyDescent="0.3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</row>
    <row r="126" spans="1:42" x14ac:dyDescent="0.3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</row>
    <row r="127" spans="1:42" x14ac:dyDescent="0.3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</row>
    <row r="128" spans="1:42" x14ac:dyDescent="0.3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</row>
    <row r="129" spans="1:42" x14ac:dyDescent="0.3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</row>
    <row r="130" spans="1:42" x14ac:dyDescent="0.3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</row>
    <row r="131" spans="1:42" x14ac:dyDescent="0.3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</row>
    <row r="132" spans="1:42" x14ac:dyDescent="0.3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</row>
    <row r="133" spans="1:42" x14ac:dyDescent="0.3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</row>
    <row r="134" spans="1:42" x14ac:dyDescent="0.3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</row>
    <row r="135" spans="1:42" x14ac:dyDescent="0.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</row>
    <row r="136" spans="1:42" x14ac:dyDescent="0.3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</row>
    <row r="137" spans="1:42" x14ac:dyDescent="0.3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</row>
    <row r="138" spans="1:42" x14ac:dyDescent="0.3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</row>
    <row r="139" spans="1:42" x14ac:dyDescent="0.3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</row>
    <row r="140" spans="1:42" x14ac:dyDescent="0.3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</row>
    <row r="141" spans="1:42" x14ac:dyDescent="0.3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</row>
    <row r="142" spans="1:42" x14ac:dyDescent="0.3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</row>
    <row r="143" spans="1:42" x14ac:dyDescent="0.3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</row>
    <row r="144" spans="1:42" x14ac:dyDescent="0.3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</row>
    <row r="145" spans="1:42" x14ac:dyDescent="0.3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</row>
    <row r="146" spans="1:42" x14ac:dyDescent="0.3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3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x14ac:dyDescent="0.3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x14ac:dyDescent="0.3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x14ac:dyDescent="0.3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</row>
    <row r="151" spans="1:42" x14ac:dyDescent="0.3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</row>
    <row r="152" spans="1:42" x14ac:dyDescent="0.3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</row>
    <row r="153" spans="1:42" x14ac:dyDescent="0.3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</row>
    <row r="154" spans="1:42" x14ac:dyDescent="0.3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</row>
    <row r="155" spans="1:42" x14ac:dyDescent="0.3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</row>
    <row r="156" spans="1:42" x14ac:dyDescent="0.3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</row>
    <row r="157" spans="1:42" x14ac:dyDescent="0.3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</row>
    <row r="158" spans="1:42" x14ac:dyDescent="0.3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</row>
    <row r="159" spans="1:42" x14ac:dyDescent="0.3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</row>
    <row r="160" spans="1:42" x14ac:dyDescent="0.3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</row>
    <row r="161" spans="1:42" x14ac:dyDescent="0.3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</row>
    <row r="162" spans="1:42" x14ac:dyDescent="0.3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</row>
    <row r="163" spans="1:42" x14ac:dyDescent="0.3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</row>
    <row r="164" spans="1:42" x14ac:dyDescent="0.3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</row>
    <row r="165" spans="1:42" x14ac:dyDescent="0.3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</row>
    <row r="166" spans="1:42" x14ac:dyDescent="0.3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</row>
    <row r="167" spans="1:42" x14ac:dyDescent="0.3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</row>
    <row r="168" spans="1:42" x14ac:dyDescent="0.3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</row>
    <row r="169" spans="1:42" x14ac:dyDescent="0.3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</row>
    <row r="170" spans="1:42" x14ac:dyDescent="0.3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</row>
    <row r="171" spans="1:42" x14ac:dyDescent="0.3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</row>
    <row r="172" spans="1:42" x14ac:dyDescent="0.3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</row>
    <row r="173" spans="1:42" x14ac:dyDescent="0.3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</row>
    <row r="174" spans="1:42" x14ac:dyDescent="0.3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</row>
    <row r="175" spans="1:42" x14ac:dyDescent="0.3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</row>
    <row r="176" spans="1:42" x14ac:dyDescent="0.3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</row>
    <row r="177" spans="1:42" x14ac:dyDescent="0.3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</row>
    <row r="178" spans="1:42" x14ac:dyDescent="0.3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</row>
    <row r="179" spans="1:42" x14ac:dyDescent="0.3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x14ac:dyDescent="0.3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</row>
    <row r="181" spans="1:42" x14ac:dyDescent="0.3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</row>
    <row r="182" spans="1:42" x14ac:dyDescent="0.3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 x14ac:dyDescent="0.3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x14ac:dyDescent="0.3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 x14ac:dyDescent="0.3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 x14ac:dyDescent="0.3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 x14ac:dyDescent="0.3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 x14ac:dyDescent="0.3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 x14ac:dyDescent="0.3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 x14ac:dyDescent="0.3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 x14ac:dyDescent="0.3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 x14ac:dyDescent="0.3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1:42" x14ac:dyDescent="0.3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1:42" x14ac:dyDescent="0.3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1:42" x14ac:dyDescent="0.3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1:42" x14ac:dyDescent="0.3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1:42" x14ac:dyDescent="0.3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1:42" x14ac:dyDescent="0.3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1:42" x14ac:dyDescent="0.3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1:42" x14ac:dyDescent="0.3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1:42" x14ac:dyDescent="0.3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1:42" x14ac:dyDescent="0.3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1:42" x14ac:dyDescent="0.3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1:42" x14ac:dyDescent="0.3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1:42" x14ac:dyDescent="0.3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1:42" x14ac:dyDescent="0.3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1:42" x14ac:dyDescent="0.3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1:42" x14ac:dyDescent="0.3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1:42" x14ac:dyDescent="0.3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1:42" x14ac:dyDescent="0.3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1:42" x14ac:dyDescent="0.3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1:42" x14ac:dyDescent="0.3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3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1:42" x14ac:dyDescent="0.3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1:42" x14ac:dyDescent="0.3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1:42" x14ac:dyDescent="0.3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1:42" x14ac:dyDescent="0.3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1:42" x14ac:dyDescent="0.3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1:42" x14ac:dyDescent="0.3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1:42" x14ac:dyDescent="0.3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1:42" x14ac:dyDescent="0.3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1:42" x14ac:dyDescent="0.3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1:42" x14ac:dyDescent="0.3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1:42" x14ac:dyDescent="0.3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1:42" x14ac:dyDescent="0.3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1:42" x14ac:dyDescent="0.3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1:42" x14ac:dyDescent="0.3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1:42" x14ac:dyDescent="0.3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1:42" x14ac:dyDescent="0.3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1:42" x14ac:dyDescent="0.3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1:42" x14ac:dyDescent="0.3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1:42" x14ac:dyDescent="0.3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1:42" x14ac:dyDescent="0.3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1:42" x14ac:dyDescent="0.3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1:42" x14ac:dyDescent="0.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1:42" x14ac:dyDescent="0.3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1:42" x14ac:dyDescent="0.3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1:42" x14ac:dyDescent="0.3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1:42" x14ac:dyDescent="0.3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1:42" x14ac:dyDescent="0.3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1:42" x14ac:dyDescent="0.3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1:42" x14ac:dyDescent="0.3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1:42" x14ac:dyDescent="0.3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1:42" x14ac:dyDescent="0.3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1:42" x14ac:dyDescent="0.3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1:42" x14ac:dyDescent="0.3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1:42" x14ac:dyDescent="0.3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1:42" x14ac:dyDescent="0.3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1:42" x14ac:dyDescent="0.3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1:42" x14ac:dyDescent="0.3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1:42" x14ac:dyDescent="0.3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1:42" x14ac:dyDescent="0.3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1:42" x14ac:dyDescent="0.3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1:42" x14ac:dyDescent="0.3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1:42" x14ac:dyDescent="0.3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1:42" x14ac:dyDescent="0.3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1:42" x14ac:dyDescent="0.3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1:42" x14ac:dyDescent="0.35"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1:42" x14ac:dyDescent="0.35"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1:42" x14ac:dyDescent="0.35"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1:42" x14ac:dyDescent="0.35"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1:42" x14ac:dyDescent="0.35"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1:42" x14ac:dyDescent="0.35"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1:42" x14ac:dyDescent="0.35"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1:42" x14ac:dyDescent="0.35"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1:42" x14ac:dyDescent="0.35"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1:42" x14ac:dyDescent="0.35"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1:42" x14ac:dyDescent="0.35"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1:42" x14ac:dyDescent="0.35"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1:42" x14ac:dyDescent="0.35"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1:42" x14ac:dyDescent="0.35"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1:42" x14ac:dyDescent="0.35"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13:42" x14ac:dyDescent="0.35"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13:42" x14ac:dyDescent="0.35"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13:42" x14ac:dyDescent="0.35"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13:42" x14ac:dyDescent="0.35"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13:42" x14ac:dyDescent="0.35"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13:42" x14ac:dyDescent="0.35"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13:42" x14ac:dyDescent="0.35"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13:42" x14ac:dyDescent="0.35"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13:42" x14ac:dyDescent="0.35"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13:42" x14ac:dyDescent="0.35"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13:42" x14ac:dyDescent="0.35"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13:42" x14ac:dyDescent="0.35"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13:42" x14ac:dyDescent="0.35"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13:42" x14ac:dyDescent="0.35"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13:42" x14ac:dyDescent="0.35"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13:42" x14ac:dyDescent="0.35"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13:42" x14ac:dyDescent="0.35"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13:42" x14ac:dyDescent="0.35"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13:42" x14ac:dyDescent="0.35"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13:42" x14ac:dyDescent="0.35"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13:42" x14ac:dyDescent="0.35"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13:42" x14ac:dyDescent="0.35"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13:42" x14ac:dyDescent="0.35"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13:42" x14ac:dyDescent="0.35"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13:42" x14ac:dyDescent="0.35"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13:42" x14ac:dyDescent="0.35"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13:42" x14ac:dyDescent="0.35"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13:42" x14ac:dyDescent="0.35"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13:42" x14ac:dyDescent="0.35"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13:42" x14ac:dyDescent="0.35"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13:42" x14ac:dyDescent="0.35"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13:42" x14ac:dyDescent="0.35"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13:42" x14ac:dyDescent="0.35"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13:42" x14ac:dyDescent="0.35"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13:42" x14ac:dyDescent="0.35"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13:42" x14ac:dyDescent="0.35"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13:42" x14ac:dyDescent="0.35"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13:42" x14ac:dyDescent="0.35"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13:42" x14ac:dyDescent="0.35"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13:42" x14ac:dyDescent="0.35"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13:42" x14ac:dyDescent="0.35"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13:42" x14ac:dyDescent="0.35"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13:42" x14ac:dyDescent="0.35"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13:42" x14ac:dyDescent="0.35"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13:42" x14ac:dyDescent="0.35"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13:42" x14ac:dyDescent="0.35"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13:42" x14ac:dyDescent="0.35"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13:42" x14ac:dyDescent="0.35"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13:42" x14ac:dyDescent="0.35"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13:42" x14ac:dyDescent="0.35"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13:42" x14ac:dyDescent="0.35"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13:42" x14ac:dyDescent="0.35"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13:42" x14ac:dyDescent="0.35"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13:42" x14ac:dyDescent="0.35"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13:42" x14ac:dyDescent="0.35"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13:42" x14ac:dyDescent="0.35"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13:42" x14ac:dyDescent="0.35"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13:42" x14ac:dyDescent="0.35"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13:42" x14ac:dyDescent="0.35"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13:42" x14ac:dyDescent="0.35"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13:42" x14ac:dyDescent="0.35"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13:42" x14ac:dyDescent="0.35"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13:42" x14ac:dyDescent="0.35"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13:42" x14ac:dyDescent="0.35"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13:42" x14ac:dyDescent="0.35"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13:42" x14ac:dyDescent="0.35"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13:42" x14ac:dyDescent="0.35"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13:42" x14ac:dyDescent="0.35"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13:42" x14ac:dyDescent="0.35"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13:42" x14ac:dyDescent="0.35"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13:42" x14ac:dyDescent="0.35"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13:42" x14ac:dyDescent="0.35"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13:42" x14ac:dyDescent="0.35"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13:42" x14ac:dyDescent="0.35"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13:42" x14ac:dyDescent="0.35"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13:42" x14ac:dyDescent="0.35"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13:42" x14ac:dyDescent="0.35"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13:42" x14ac:dyDescent="0.35"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13:42" x14ac:dyDescent="0.35"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13:42" x14ac:dyDescent="0.35"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13:42" x14ac:dyDescent="0.35"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13:42" x14ac:dyDescent="0.35"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13:42" x14ac:dyDescent="0.35"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13:42" x14ac:dyDescent="0.35"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13:42" x14ac:dyDescent="0.35"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13:42" x14ac:dyDescent="0.35"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13:42" x14ac:dyDescent="0.35"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13:42" x14ac:dyDescent="0.35"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13:42" x14ac:dyDescent="0.35"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13:42" x14ac:dyDescent="0.35"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13:42" x14ac:dyDescent="0.35"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13:42" x14ac:dyDescent="0.35"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13:42" x14ac:dyDescent="0.35"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13:42" x14ac:dyDescent="0.35"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13:42" x14ac:dyDescent="0.35"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13:42" x14ac:dyDescent="0.35"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13:42" x14ac:dyDescent="0.35"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13:42" x14ac:dyDescent="0.35"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13:42" x14ac:dyDescent="0.35"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13:42" x14ac:dyDescent="0.35"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13:42" x14ac:dyDescent="0.35"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13:42" x14ac:dyDescent="0.35"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13:42" x14ac:dyDescent="0.35"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13:42" x14ac:dyDescent="0.35"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13:42" x14ac:dyDescent="0.35"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13:42" x14ac:dyDescent="0.35"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13:42" x14ac:dyDescent="0.35"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13:42" x14ac:dyDescent="0.35"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13:42" x14ac:dyDescent="0.35"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13:42" x14ac:dyDescent="0.35"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13:42" x14ac:dyDescent="0.35"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13:42" x14ac:dyDescent="0.35"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13:42" x14ac:dyDescent="0.35"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13:42" x14ac:dyDescent="0.35"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13:42" x14ac:dyDescent="0.35"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13:42" x14ac:dyDescent="0.35"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13:42" x14ac:dyDescent="0.35"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13:42" x14ac:dyDescent="0.35"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13:42" x14ac:dyDescent="0.35"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13:42" x14ac:dyDescent="0.35"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13:42" x14ac:dyDescent="0.35"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13:42" x14ac:dyDescent="0.35"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13:42" x14ac:dyDescent="0.35"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13:42" x14ac:dyDescent="0.35"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13:42" x14ac:dyDescent="0.35"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13:42" x14ac:dyDescent="0.35"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13:42" x14ac:dyDescent="0.35"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13:42" x14ac:dyDescent="0.35"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13:42" x14ac:dyDescent="0.35"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13:42" x14ac:dyDescent="0.35"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13:42" x14ac:dyDescent="0.35"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13:42" x14ac:dyDescent="0.35"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13:42" x14ac:dyDescent="0.35"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13:42" x14ac:dyDescent="0.35"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13:42" x14ac:dyDescent="0.35"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13:42" x14ac:dyDescent="0.35"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</sheetData>
  <sheetProtection formatCells="0" formatColumns="0" insertRows="0" selectLockedCells="1"/>
  <mergeCells count="25">
    <mergeCell ref="B13:D13"/>
    <mergeCell ref="B14:D14"/>
    <mergeCell ref="B15:D15"/>
    <mergeCell ref="B27:F27"/>
    <mergeCell ref="D41:F41"/>
    <mergeCell ref="I41:K41"/>
    <mergeCell ref="D42:F42"/>
    <mergeCell ref="I42:K42"/>
    <mergeCell ref="D38:F38"/>
    <mergeCell ref="I38:K38"/>
    <mergeCell ref="D39:F39"/>
    <mergeCell ref="G40:H40"/>
    <mergeCell ref="G41:H41"/>
    <mergeCell ref="I39:K39"/>
    <mergeCell ref="D40:F40"/>
    <mergeCell ref="I40:K40"/>
    <mergeCell ref="B12:D12"/>
    <mergeCell ref="B4:D4"/>
    <mergeCell ref="B5:D5"/>
    <mergeCell ref="B6:D6"/>
    <mergeCell ref="B7:D7"/>
    <mergeCell ref="B8:D8"/>
    <mergeCell ref="B9:D9"/>
    <mergeCell ref="B10:D10"/>
    <mergeCell ref="B11:D11"/>
  </mergeCells>
  <pageMargins left="0.45" right="0.45" top="0.25" bottom="0.75" header="0.3" footer="0.3"/>
  <pageSetup scale="74" fitToHeight="0" orientation="portrait" r:id="rId1"/>
  <headerFooter>
    <oddFooter>&amp;L&amp;7Version date: Oct 7, 2014
Print Date:  &amp;D  &amp;T&amp;R&amp;7&amp;F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08"/>
  <sheetViews>
    <sheetView zoomScale="60" zoomScaleNormal="60" workbookViewId="0">
      <pane ySplit="4" topLeftCell="A5" activePane="bottomLeft" state="frozen"/>
      <selection activeCell="I4" sqref="I4"/>
      <selection pane="bottomLeft" activeCell="I4" sqref="I4"/>
    </sheetView>
  </sheetViews>
  <sheetFormatPr defaultColWidth="9.1796875" defaultRowHeight="14.5" x14ac:dyDescent="0.35"/>
  <cols>
    <col min="1" max="1" width="3.453125" style="3" customWidth="1"/>
    <col min="2" max="2" width="8.453125" style="3" customWidth="1"/>
    <col min="3" max="3" width="12.1796875" style="3" customWidth="1"/>
    <col min="4" max="4" width="9.7265625" style="3" customWidth="1"/>
    <col min="5" max="5" width="13" style="3" customWidth="1"/>
    <col min="6" max="6" width="13.1796875" style="3" customWidth="1"/>
    <col min="7" max="7" width="11.7265625" style="3" customWidth="1"/>
    <col min="8" max="8" width="12.7265625" style="3" customWidth="1"/>
    <col min="9" max="9" width="13.54296875" style="3" customWidth="1"/>
    <col min="10" max="10" width="11.7265625" style="3" customWidth="1"/>
    <col min="11" max="11" width="21.453125" style="3" customWidth="1"/>
    <col min="12" max="12" width="2.453125" style="3" customWidth="1"/>
    <col min="13" max="16384" width="9.1796875" style="3"/>
  </cols>
  <sheetData>
    <row r="1" spans="1:42" ht="42.75" customHeight="1" x14ac:dyDescent="0.35"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ht="37.5" customHeight="1" x14ac:dyDescent="0.7">
      <c r="A2" s="14" t="s">
        <v>3</v>
      </c>
      <c r="B2" s="15"/>
      <c r="C2" s="16"/>
      <c r="D2" s="14"/>
      <c r="E2" s="14"/>
      <c r="F2" s="14"/>
      <c r="G2" s="14"/>
      <c r="H2" s="14"/>
      <c r="I2" s="14"/>
      <c r="J2" s="14"/>
      <c r="K2" s="14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s="4" customFormat="1" ht="15" customHeight="1" x14ac:dyDescent="0.5">
      <c r="A3" s="17" t="s">
        <v>19</v>
      </c>
      <c r="B3" s="18"/>
      <c r="C3" s="19"/>
      <c r="D3" s="19"/>
      <c r="E3" s="19"/>
      <c r="F3" s="19"/>
      <c r="G3" s="19"/>
      <c r="H3" s="20"/>
      <c r="I3" s="21"/>
      <c r="J3" s="21"/>
      <c r="K3" s="2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s="5" customFormat="1" ht="30" customHeight="1" x14ac:dyDescent="0.35">
      <c r="A4" s="65"/>
      <c r="B4" s="149" t="s">
        <v>13</v>
      </c>
      <c r="C4" s="150"/>
      <c r="D4" s="151"/>
      <c r="E4" s="66" t="s">
        <v>2</v>
      </c>
      <c r="F4" s="65" t="s">
        <v>1</v>
      </c>
      <c r="G4" s="65" t="s">
        <v>65</v>
      </c>
      <c r="H4" s="65" t="s">
        <v>84</v>
      </c>
      <c r="I4" s="53" t="s">
        <v>85</v>
      </c>
      <c r="J4" s="65" t="s">
        <v>66</v>
      </c>
      <c r="K4" s="65" t="s">
        <v>0</v>
      </c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</row>
    <row r="5" spans="1:42" ht="30" customHeight="1" x14ac:dyDescent="0.35">
      <c r="A5" s="55">
        <v>1</v>
      </c>
      <c r="B5" s="160" t="s">
        <v>41</v>
      </c>
      <c r="C5" s="161"/>
      <c r="D5" s="162"/>
      <c r="E5" s="72"/>
      <c r="F5" s="73" t="s">
        <v>44</v>
      </c>
      <c r="G5" s="74">
        <v>196.07</v>
      </c>
      <c r="H5" s="58"/>
      <c r="I5" s="74">
        <v>9.34</v>
      </c>
      <c r="J5" s="59">
        <f t="shared" ref="J5:J14" si="0">+G5-I5-H5</f>
        <v>186.73</v>
      </c>
      <c r="K5" s="75">
        <v>10345265310000</v>
      </c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2" ht="30" customHeight="1" x14ac:dyDescent="0.35">
      <c r="A6" s="55">
        <v>2</v>
      </c>
      <c r="B6" s="160" t="s">
        <v>41</v>
      </c>
      <c r="C6" s="161"/>
      <c r="D6" s="162"/>
      <c r="E6" s="72"/>
      <c r="F6" s="73" t="s">
        <v>42</v>
      </c>
      <c r="G6" s="74">
        <v>3657.57</v>
      </c>
      <c r="H6" s="58"/>
      <c r="I6" s="74">
        <v>174.17</v>
      </c>
      <c r="J6" s="59">
        <f t="shared" si="0"/>
        <v>3483.4</v>
      </c>
      <c r="K6" s="75">
        <v>30513069907000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30" customHeight="1" x14ac:dyDescent="0.35">
      <c r="A7" s="55">
        <v>3</v>
      </c>
      <c r="B7" s="160" t="s">
        <v>41</v>
      </c>
      <c r="C7" s="161"/>
      <c r="D7" s="162"/>
      <c r="E7" s="72"/>
      <c r="F7" s="73" t="s">
        <v>45</v>
      </c>
      <c r="G7" s="74">
        <v>2766.7</v>
      </c>
      <c r="H7" s="58"/>
      <c r="I7" s="74">
        <v>143.66</v>
      </c>
      <c r="J7" s="59">
        <f t="shared" si="0"/>
        <v>2623.04</v>
      </c>
      <c r="K7" s="75">
        <v>10345165310000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2" ht="30" customHeight="1" x14ac:dyDescent="0.35">
      <c r="A8" s="55">
        <v>4</v>
      </c>
      <c r="B8" s="160"/>
      <c r="C8" s="161"/>
      <c r="D8" s="162"/>
      <c r="E8" s="72"/>
      <c r="F8" s="73"/>
      <c r="G8" s="74">
        <v>250</v>
      </c>
      <c r="H8" s="58"/>
      <c r="I8" s="74"/>
      <c r="J8" s="59">
        <f t="shared" si="0"/>
        <v>250</v>
      </c>
      <c r="K8" s="75">
        <v>30513069907000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</row>
    <row r="9" spans="1:42" ht="30" customHeight="1" x14ac:dyDescent="0.35">
      <c r="A9" s="55">
        <v>5</v>
      </c>
      <c r="B9" s="160" t="s">
        <v>41</v>
      </c>
      <c r="C9" s="161"/>
      <c r="D9" s="162"/>
      <c r="E9" s="72"/>
      <c r="F9" s="73" t="s">
        <v>43</v>
      </c>
      <c r="G9" s="74">
        <v>4172.78</v>
      </c>
      <c r="H9" s="58"/>
      <c r="I9" s="74">
        <v>210.6</v>
      </c>
      <c r="J9" s="59">
        <f t="shared" si="0"/>
        <v>3962.18</v>
      </c>
      <c r="K9" s="75">
        <v>90990665310000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</row>
    <row r="10" spans="1:42" ht="30" customHeight="1" x14ac:dyDescent="0.35">
      <c r="A10" s="55">
        <v>6</v>
      </c>
      <c r="B10" s="160"/>
      <c r="C10" s="161"/>
      <c r="D10" s="162"/>
      <c r="E10" s="72"/>
      <c r="F10" s="73"/>
      <c r="G10" s="74">
        <v>250</v>
      </c>
      <c r="H10" s="58"/>
      <c r="I10" s="74"/>
      <c r="J10" s="59">
        <f t="shared" si="0"/>
        <v>250</v>
      </c>
      <c r="K10" s="75">
        <v>30513069907000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2" ht="30" customHeight="1" x14ac:dyDescent="0.35">
      <c r="A11" s="55">
        <v>7</v>
      </c>
      <c r="B11" s="146"/>
      <c r="C11" s="147"/>
      <c r="D11" s="148"/>
      <c r="E11" s="56"/>
      <c r="F11" s="57"/>
      <c r="G11" s="58"/>
      <c r="H11" s="58"/>
      <c r="I11" s="58"/>
      <c r="J11" s="59">
        <f t="shared" si="0"/>
        <v>0</v>
      </c>
      <c r="K11" s="6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</row>
    <row r="12" spans="1:42" ht="30" customHeight="1" x14ac:dyDescent="0.35">
      <c r="A12" s="55">
        <v>8</v>
      </c>
      <c r="B12" s="146"/>
      <c r="C12" s="147"/>
      <c r="D12" s="148"/>
      <c r="E12" s="56"/>
      <c r="F12" s="57"/>
      <c r="G12" s="58"/>
      <c r="H12" s="58"/>
      <c r="I12" s="58"/>
      <c r="J12" s="59">
        <f t="shared" si="0"/>
        <v>0</v>
      </c>
      <c r="K12" s="6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30" customHeight="1" x14ac:dyDescent="0.35">
      <c r="A13" s="55">
        <v>9</v>
      </c>
      <c r="B13" s="146"/>
      <c r="C13" s="147"/>
      <c r="D13" s="148"/>
      <c r="E13" s="56"/>
      <c r="F13" s="57"/>
      <c r="G13" s="58"/>
      <c r="H13" s="58"/>
      <c r="I13" s="58"/>
      <c r="J13" s="59">
        <f t="shared" si="0"/>
        <v>0</v>
      </c>
      <c r="K13" s="6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1:42" ht="30" customHeight="1" x14ac:dyDescent="0.35">
      <c r="A14" s="55">
        <v>10</v>
      </c>
      <c r="B14" s="146"/>
      <c r="C14" s="147"/>
      <c r="D14" s="148"/>
      <c r="E14" s="56"/>
      <c r="F14" s="57"/>
      <c r="G14" s="58"/>
      <c r="H14" s="58"/>
      <c r="I14" s="58"/>
      <c r="J14" s="59">
        <f t="shared" si="0"/>
        <v>0</v>
      </c>
      <c r="K14" s="6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ht="30" customHeight="1" thickBot="1" x14ac:dyDescent="0.4">
      <c r="A15" s="55"/>
      <c r="B15" s="140"/>
      <c r="C15" s="141"/>
      <c r="D15" s="142"/>
      <c r="E15" s="62"/>
      <c r="F15" s="61"/>
      <c r="G15" s="110">
        <f>SUM(G5:G14)</f>
        <v>11293.119999999999</v>
      </c>
      <c r="H15" s="63">
        <f>SUM(H5:H14)</f>
        <v>0</v>
      </c>
      <c r="I15" s="63">
        <f>SUM(I5:I14)</f>
        <v>537.77</v>
      </c>
      <c r="J15" s="63">
        <f>SUM(J5:J14)</f>
        <v>10755.35</v>
      </c>
      <c r="K15" s="64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1:42" ht="9" customHeight="1" x14ac:dyDescent="0.3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1:42" ht="15.75" customHeight="1" x14ac:dyDescent="0.5">
      <c r="A17" s="39" t="s">
        <v>20</v>
      </c>
      <c r="B17" s="23"/>
      <c r="C17" s="24"/>
      <c r="D17" s="24"/>
      <c r="E17" s="24"/>
      <c r="F17" s="25"/>
      <c r="G17" s="25"/>
      <c r="H17" s="24"/>
      <c r="I17" s="25"/>
      <c r="J17" s="24"/>
      <c r="K17" s="26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ht="15" customHeight="1" x14ac:dyDescent="0.35">
      <c r="A18" s="27"/>
      <c r="B18" s="28"/>
      <c r="C18" s="77" t="s">
        <v>67</v>
      </c>
      <c r="D18" s="78"/>
      <c r="E18" s="79"/>
      <c r="F18" s="77" t="s">
        <v>68</v>
      </c>
      <c r="G18" s="78"/>
      <c r="H18" s="80"/>
      <c r="I18" s="77" t="s">
        <v>69</v>
      </c>
      <c r="J18" s="78"/>
      <c r="K18" s="8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2" ht="21" customHeight="1" x14ac:dyDescent="0.35">
      <c r="A19" s="27"/>
      <c r="B19" s="28"/>
      <c r="C19" s="81"/>
      <c r="D19" s="82">
        <v>2</v>
      </c>
      <c r="E19" s="83">
        <f>+C19*D19</f>
        <v>0</v>
      </c>
      <c r="F19" s="81"/>
      <c r="G19" s="82">
        <v>2</v>
      </c>
      <c r="H19" s="83">
        <f>+F19*G19*25</f>
        <v>0</v>
      </c>
      <c r="I19" s="84"/>
      <c r="J19" s="85">
        <v>100</v>
      </c>
      <c r="K19" s="86">
        <f>+I19*J19</f>
        <v>0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1:42" ht="21" customHeight="1" x14ac:dyDescent="0.35">
      <c r="A20" s="27"/>
      <c r="B20" s="28"/>
      <c r="C20" s="84"/>
      <c r="D20" s="82">
        <v>1</v>
      </c>
      <c r="E20" s="83">
        <f>+C20*D20</f>
        <v>0</v>
      </c>
      <c r="F20" s="84"/>
      <c r="G20" s="82">
        <v>1</v>
      </c>
      <c r="H20" s="83">
        <f>+F20*G20*25</f>
        <v>0</v>
      </c>
      <c r="I20" s="84"/>
      <c r="J20" s="82">
        <v>50</v>
      </c>
      <c r="K20" s="83">
        <f>+I20*J20</f>
        <v>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1:42" ht="21" customHeight="1" x14ac:dyDescent="0.35">
      <c r="A21" s="27"/>
      <c r="B21" s="28"/>
      <c r="C21" s="84"/>
      <c r="D21" s="82">
        <v>0.25</v>
      </c>
      <c r="E21" s="83">
        <f>+C21*D21</f>
        <v>0</v>
      </c>
      <c r="F21" s="84"/>
      <c r="G21" s="82">
        <v>0.25</v>
      </c>
      <c r="H21" s="83">
        <f>+F21*G21*40</f>
        <v>0</v>
      </c>
      <c r="I21" s="84"/>
      <c r="J21" s="82">
        <v>20</v>
      </c>
      <c r="K21" s="83">
        <f>+I21*J21</f>
        <v>0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1:42" ht="21" customHeight="1" x14ac:dyDescent="0.35">
      <c r="A22" s="27"/>
      <c r="B22" s="28"/>
      <c r="C22" s="84"/>
      <c r="D22" s="82">
        <v>0.1</v>
      </c>
      <c r="E22" s="83">
        <f>+C22*D22</f>
        <v>0</v>
      </c>
      <c r="F22" s="84"/>
      <c r="G22" s="82">
        <v>0.1</v>
      </c>
      <c r="H22" s="83">
        <f>+F22*G22*50</f>
        <v>0</v>
      </c>
      <c r="I22" s="84"/>
      <c r="J22" s="82">
        <v>10</v>
      </c>
      <c r="K22" s="83">
        <f>+I22*J22</f>
        <v>0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1:42" ht="21" customHeight="1" x14ac:dyDescent="0.35">
      <c r="A23" s="27"/>
      <c r="B23" s="28"/>
      <c r="C23" s="81"/>
      <c r="D23" s="82">
        <v>0.05</v>
      </c>
      <c r="E23" s="83">
        <f>+C23*D23</f>
        <v>0</v>
      </c>
      <c r="F23" s="84"/>
      <c r="G23" s="82">
        <v>0.05</v>
      </c>
      <c r="H23" s="83">
        <f>+F23*G23*40</f>
        <v>0</v>
      </c>
      <c r="I23" s="84"/>
      <c r="J23" s="82">
        <v>5</v>
      </c>
      <c r="K23" s="83">
        <f>+I23*J23</f>
        <v>0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1:42" ht="21" customHeight="1" x14ac:dyDescent="0.35">
      <c r="A24" s="27"/>
      <c r="B24" s="28"/>
      <c r="C24" s="87"/>
      <c r="D24" s="88"/>
      <c r="E24" s="107">
        <f>SUM(E19:E23)</f>
        <v>0</v>
      </c>
      <c r="F24" s="87"/>
      <c r="G24" s="88"/>
      <c r="H24" s="107">
        <f>SUM(H19:H23)</f>
        <v>0</v>
      </c>
      <c r="I24" s="87"/>
      <c r="J24" s="88"/>
      <c r="K24" s="107">
        <f>SUM(K19:K23)</f>
        <v>0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ht="3.75" customHeight="1" x14ac:dyDescent="0.35">
      <c r="A25" s="27"/>
      <c r="B25" s="28"/>
      <c r="C25" s="81"/>
      <c r="D25" s="89"/>
      <c r="E25" s="9"/>
      <c r="F25" s="81"/>
      <c r="G25" s="89"/>
      <c r="H25" s="9"/>
      <c r="I25" s="81"/>
      <c r="J25" s="89"/>
      <c r="K25" s="9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</row>
    <row r="26" spans="1:42" ht="5.25" customHeight="1" thickBot="1" x14ac:dyDescent="0.4">
      <c r="A26" s="27"/>
      <c r="B26" s="28"/>
      <c r="C26" s="91"/>
      <c r="D26" s="88"/>
      <c r="E26" s="90"/>
      <c r="F26" s="91"/>
      <c r="G26" s="88"/>
      <c r="H26" s="90"/>
      <c r="I26" s="91"/>
      <c r="J26" s="88"/>
      <c r="K26" s="9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</row>
    <row r="27" spans="1:42" s="6" customFormat="1" ht="27" customHeight="1" thickTop="1" x14ac:dyDescent="0.35">
      <c r="A27" s="29"/>
      <c r="B27" s="131" t="s">
        <v>83</v>
      </c>
      <c r="C27" s="132"/>
      <c r="D27" s="132"/>
      <c r="E27" s="132"/>
      <c r="F27" s="133"/>
      <c r="G27" s="30"/>
      <c r="H27" s="30" t="s">
        <v>70</v>
      </c>
      <c r="I27" s="30"/>
      <c r="J27" s="30"/>
      <c r="K27" s="108">
        <f>+E24+H24+K24</f>
        <v>0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</row>
    <row r="28" spans="1:42" ht="29.25" customHeight="1" x14ac:dyDescent="0.35">
      <c r="A28" s="27"/>
      <c r="B28" s="92" t="s">
        <v>81</v>
      </c>
      <c r="C28" s="36" t="s">
        <v>82</v>
      </c>
      <c r="D28" s="21"/>
      <c r="E28" s="36" t="s">
        <v>81</v>
      </c>
      <c r="F28" s="93" t="s">
        <v>82</v>
      </c>
      <c r="G28" s="28"/>
      <c r="H28" s="21" t="s">
        <v>7</v>
      </c>
      <c r="I28" s="22"/>
      <c r="J28" s="31"/>
      <c r="K28" s="10">
        <f>F34</f>
        <v>11293.119999999999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ht="29.25" customHeight="1" x14ac:dyDescent="0.35">
      <c r="A29" s="27"/>
      <c r="B29" s="94">
        <v>1</v>
      </c>
      <c r="C29" s="44">
        <v>196.07</v>
      </c>
      <c r="D29" s="21"/>
      <c r="E29" s="43">
        <v>6</v>
      </c>
      <c r="F29" s="95">
        <v>0</v>
      </c>
      <c r="G29" s="28"/>
      <c r="H29" s="28" t="s">
        <v>8</v>
      </c>
      <c r="I29" s="22"/>
      <c r="J29" s="31"/>
      <c r="K29" s="13">
        <v>0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ht="29.25" customHeight="1" x14ac:dyDescent="0.35">
      <c r="A30" s="27"/>
      <c r="B30" s="94">
        <v>2</v>
      </c>
      <c r="C30" s="44">
        <v>3657.57</v>
      </c>
      <c r="D30" s="21"/>
      <c r="E30" s="43">
        <v>7</v>
      </c>
      <c r="F30" s="95">
        <v>0</v>
      </c>
      <c r="G30" s="28"/>
      <c r="H30" s="28" t="s">
        <v>12</v>
      </c>
      <c r="I30" s="22"/>
      <c r="J30" s="28"/>
      <c r="K30" s="12">
        <v>0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ht="29.25" customHeight="1" x14ac:dyDescent="0.35">
      <c r="A31" s="27"/>
      <c r="B31" s="94">
        <v>3</v>
      </c>
      <c r="C31" s="44">
        <v>3016.7</v>
      </c>
      <c r="D31" s="21"/>
      <c r="E31" s="43">
        <v>8</v>
      </c>
      <c r="F31" s="95">
        <v>0</v>
      </c>
      <c r="G31" s="28"/>
      <c r="H31" s="28" t="s">
        <v>14</v>
      </c>
      <c r="I31" s="22"/>
      <c r="J31" s="28"/>
      <c r="K31" s="13">
        <v>0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ht="29.25" customHeight="1" x14ac:dyDescent="0.35">
      <c r="A32" s="27"/>
      <c r="B32" s="94">
        <v>4</v>
      </c>
      <c r="C32" s="44">
        <v>4422.78</v>
      </c>
      <c r="D32" s="21"/>
      <c r="E32" s="43">
        <v>9</v>
      </c>
      <c r="F32" s="95">
        <v>0</v>
      </c>
      <c r="G32" s="28"/>
      <c r="H32" s="28" t="s">
        <v>15</v>
      </c>
      <c r="I32" s="22"/>
      <c r="J32" s="28"/>
      <c r="K32" s="13">
        <v>0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</row>
    <row r="33" spans="1:42" ht="29.25" customHeight="1" x14ac:dyDescent="0.35">
      <c r="A33" s="27"/>
      <c r="B33" s="94">
        <v>5</v>
      </c>
      <c r="C33" s="44">
        <v>0</v>
      </c>
      <c r="D33" s="21"/>
      <c r="E33" s="43">
        <v>10</v>
      </c>
      <c r="F33" s="95">
        <v>0</v>
      </c>
      <c r="G33" s="28"/>
      <c r="H33" s="28" t="s">
        <v>16</v>
      </c>
      <c r="I33" s="22"/>
      <c r="J33" s="28"/>
      <c r="K33" s="13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1:42" ht="29.25" customHeight="1" thickBot="1" x14ac:dyDescent="0.4">
      <c r="A34" s="27"/>
      <c r="B34" s="96"/>
      <c r="C34" s="21"/>
      <c r="D34" s="21"/>
      <c r="E34" s="37" t="s">
        <v>7</v>
      </c>
      <c r="F34" s="97">
        <f>C29+C30+C31+C32+C33+F29+F30+F31+F32+F33</f>
        <v>11293.119999999999</v>
      </c>
      <c r="G34" s="28"/>
      <c r="H34" s="28" t="s">
        <v>9</v>
      </c>
      <c r="I34" s="22"/>
      <c r="J34" s="32"/>
      <c r="K34" s="111">
        <f>IF(+K27+K28+K29+K30+K31+K32+K33=G15,+K27+K28+K29+K30+K31+K32+K33,"Out of Bal. Total Rec'd must agree with Total Dep.")</f>
        <v>11293.119999999999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1:42" ht="5.25" customHeight="1" thickTop="1" thickBot="1" x14ac:dyDescent="0.4">
      <c r="A35" s="27"/>
      <c r="B35" s="98"/>
      <c r="C35" s="99"/>
      <c r="D35" s="99"/>
      <c r="E35" s="99"/>
      <c r="F35" s="100"/>
      <c r="G35" s="28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1:42" ht="5.25" customHeight="1" thickTop="1" x14ac:dyDescent="0.3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5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</row>
    <row r="37" spans="1:42" ht="4.5" customHeight="1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105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</row>
    <row r="38" spans="1:42" s="4" customFormat="1" ht="24.75" customHeight="1" x14ac:dyDescent="0.35">
      <c r="A38" s="106"/>
      <c r="B38" s="101" t="s">
        <v>63</v>
      </c>
      <c r="C38" s="38"/>
      <c r="D38" s="134"/>
      <c r="E38" s="134"/>
      <c r="F38" s="135"/>
      <c r="G38" s="38" t="s">
        <v>18</v>
      </c>
      <c r="H38" s="48"/>
      <c r="I38" s="134"/>
      <c r="J38" s="134"/>
      <c r="K38" s="135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ht="24.75" customHeight="1" x14ac:dyDescent="0.35">
      <c r="A39" s="27"/>
      <c r="B39" s="102" t="s">
        <v>5</v>
      </c>
      <c r="C39" s="40"/>
      <c r="D39" s="154" t="s">
        <v>39</v>
      </c>
      <c r="E39" s="154"/>
      <c r="F39" s="155"/>
      <c r="G39" s="40" t="s">
        <v>17</v>
      </c>
      <c r="H39" s="33"/>
      <c r="I39" s="138"/>
      <c r="J39" s="138"/>
      <c r="K39" s="13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ht="24.75" customHeight="1" x14ac:dyDescent="0.35">
      <c r="A40" s="27"/>
      <c r="B40" s="76" t="s">
        <v>4</v>
      </c>
      <c r="C40" s="41"/>
      <c r="D40" s="156" t="s">
        <v>40</v>
      </c>
      <c r="E40" s="156"/>
      <c r="F40" s="157"/>
      <c r="G40" s="41" t="s">
        <v>10</v>
      </c>
      <c r="H40" s="46"/>
      <c r="I40" s="158" t="s">
        <v>46</v>
      </c>
      <c r="J40" s="158"/>
      <c r="K40" s="15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1" spans="1:42" ht="24.75" customHeight="1" x14ac:dyDescent="0.35">
      <c r="A41" s="27"/>
      <c r="B41" s="103" t="s">
        <v>6</v>
      </c>
      <c r="C41" s="42"/>
      <c r="D41" s="119"/>
      <c r="E41" s="119"/>
      <c r="F41" s="120"/>
      <c r="G41" s="42" t="s">
        <v>11</v>
      </c>
      <c r="H41" s="46"/>
      <c r="I41" s="152" t="s">
        <v>47</v>
      </c>
      <c r="J41" s="152"/>
      <c r="K41" s="153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1:42" ht="24.75" customHeight="1" x14ac:dyDescent="0.35">
      <c r="A42" s="34"/>
      <c r="B42" s="104" t="s">
        <v>10</v>
      </c>
      <c r="C42" s="47"/>
      <c r="D42" s="119"/>
      <c r="E42" s="119"/>
      <c r="F42" s="120"/>
      <c r="G42" s="34"/>
      <c r="H42" s="33"/>
      <c r="I42" s="123"/>
      <c r="J42" s="123"/>
      <c r="K42" s="124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</row>
    <row r="43" spans="1:42" ht="5.25" customHeight="1" x14ac:dyDescent="0.35"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</row>
    <row r="44" spans="1:42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1:42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1:42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1:42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1:42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1:42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1:42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1:42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</row>
    <row r="52" spans="1:42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</row>
    <row r="53" spans="1:42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</row>
    <row r="55" spans="1:42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</row>
    <row r="56" spans="1:42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</row>
    <row r="57" spans="1:42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</row>
    <row r="58" spans="1:42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</row>
    <row r="59" spans="1:42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</row>
    <row r="60" spans="1:42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</row>
    <row r="61" spans="1:42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</row>
    <row r="62" spans="1:42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</row>
    <row r="63" spans="1:42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</row>
    <row r="64" spans="1:42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</row>
    <row r="65" spans="1:42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</row>
    <row r="66" spans="1:42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</row>
    <row r="67" spans="1:42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</row>
    <row r="68" spans="1:42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</row>
    <row r="69" spans="1:42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</row>
    <row r="70" spans="1:42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</row>
    <row r="71" spans="1:42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</row>
    <row r="72" spans="1:42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</row>
    <row r="73" spans="1:42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</row>
    <row r="74" spans="1:42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</row>
    <row r="75" spans="1:42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2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</row>
    <row r="77" spans="1:42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</row>
    <row r="78" spans="1:42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</row>
    <row r="79" spans="1:42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</row>
    <row r="80" spans="1:42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</row>
    <row r="81" spans="1:42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</row>
    <row r="82" spans="1:42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</row>
    <row r="83" spans="1:42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</row>
    <row r="84" spans="1:42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</row>
    <row r="85" spans="1:42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</row>
    <row r="86" spans="1:42" x14ac:dyDescent="0.3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</row>
    <row r="87" spans="1:42" x14ac:dyDescent="0.3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</row>
    <row r="88" spans="1:42" x14ac:dyDescent="0.3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</row>
    <row r="89" spans="1:42" x14ac:dyDescent="0.3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</row>
    <row r="90" spans="1:42" x14ac:dyDescent="0.3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</row>
    <row r="91" spans="1:42" x14ac:dyDescent="0.3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</row>
    <row r="92" spans="1:42" x14ac:dyDescent="0.3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</row>
    <row r="93" spans="1:42" x14ac:dyDescent="0.3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</row>
    <row r="94" spans="1:42" x14ac:dyDescent="0.3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</row>
    <row r="95" spans="1:42" x14ac:dyDescent="0.3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</row>
    <row r="96" spans="1:42" x14ac:dyDescent="0.3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</row>
    <row r="97" spans="1:42" x14ac:dyDescent="0.3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1:42" x14ac:dyDescent="0.3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1:42" x14ac:dyDescent="0.3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1:42" x14ac:dyDescent="0.3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1:42" x14ac:dyDescent="0.3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</row>
    <row r="102" spans="1:42" x14ac:dyDescent="0.3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</row>
    <row r="103" spans="1:42" x14ac:dyDescent="0.3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</row>
    <row r="104" spans="1:42" x14ac:dyDescent="0.3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</row>
    <row r="105" spans="1:42" x14ac:dyDescent="0.3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</row>
    <row r="106" spans="1:42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</row>
    <row r="107" spans="1:42" x14ac:dyDescent="0.3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</row>
    <row r="108" spans="1:42" x14ac:dyDescent="0.3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</row>
    <row r="109" spans="1:42" x14ac:dyDescent="0.3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</row>
    <row r="110" spans="1:42" x14ac:dyDescent="0.3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</row>
    <row r="111" spans="1:42" x14ac:dyDescent="0.3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</row>
    <row r="112" spans="1:42" x14ac:dyDescent="0.3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</row>
    <row r="113" spans="1:42" x14ac:dyDescent="0.3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3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</row>
    <row r="115" spans="1:42" x14ac:dyDescent="0.3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</row>
    <row r="116" spans="1:42" x14ac:dyDescent="0.3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</row>
    <row r="117" spans="1:42" x14ac:dyDescent="0.3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</row>
    <row r="118" spans="1:42" x14ac:dyDescent="0.3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</row>
    <row r="119" spans="1:42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</row>
    <row r="120" spans="1:42" x14ac:dyDescent="0.3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</row>
    <row r="121" spans="1:42" x14ac:dyDescent="0.3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</row>
    <row r="122" spans="1:42" x14ac:dyDescent="0.3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</row>
    <row r="123" spans="1:42" x14ac:dyDescent="0.3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</row>
    <row r="124" spans="1:42" x14ac:dyDescent="0.3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</row>
    <row r="125" spans="1:42" x14ac:dyDescent="0.3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</row>
    <row r="126" spans="1:42" x14ac:dyDescent="0.3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</row>
    <row r="127" spans="1:42" x14ac:dyDescent="0.3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</row>
    <row r="128" spans="1:42" x14ac:dyDescent="0.3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</row>
    <row r="129" spans="1:42" x14ac:dyDescent="0.3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</row>
    <row r="130" spans="1:42" x14ac:dyDescent="0.3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</row>
    <row r="131" spans="1:42" x14ac:dyDescent="0.3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</row>
    <row r="132" spans="1:42" x14ac:dyDescent="0.3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</row>
    <row r="133" spans="1:42" x14ac:dyDescent="0.3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</row>
    <row r="134" spans="1:42" x14ac:dyDescent="0.3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</row>
    <row r="135" spans="1:42" x14ac:dyDescent="0.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</row>
    <row r="136" spans="1:42" x14ac:dyDescent="0.3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</row>
    <row r="137" spans="1:42" x14ac:dyDescent="0.3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</row>
    <row r="138" spans="1:42" x14ac:dyDescent="0.3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</row>
    <row r="139" spans="1:42" x14ac:dyDescent="0.3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</row>
    <row r="140" spans="1:42" x14ac:dyDescent="0.3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</row>
    <row r="141" spans="1:42" x14ac:dyDescent="0.3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</row>
    <row r="142" spans="1:42" x14ac:dyDescent="0.3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</row>
    <row r="143" spans="1:42" x14ac:dyDescent="0.3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</row>
    <row r="144" spans="1:42" x14ac:dyDescent="0.3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</row>
    <row r="145" spans="1:42" x14ac:dyDescent="0.3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</row>
    <row r="146" spans="1:42" x14ac:dyDescent="0.3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3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x14ac:dyDescent="0.3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x14ac:dyDescent="0.3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x14ac:dyDescent="0.3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</row>
    <row r="151" spans="1:42" x14ac:dyDescent="0.3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</row>
    <row r="152" spans="1:42" x14ac:dyDescent="0.3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</row>
    <row r="153" spans="1:42" x14ac:dyDescent="0.3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</row>
    <row r="154" spans="1:42" x14ac:dyDescent="0.3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</row>
    <row r="155" spans="1:42" x14ac:dyDescent="0.3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</row>
    <row r="156" spans="1:42" x14ac:dyDescent="0.3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</row>
    <row r="157" spans="1:42" x14ac:dyDescent="0.3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</row>
    <row r="158" spans="1:42" x14ac:dyDescent="0.3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</row>
    <row r="159" spans="1:42" x14ac:dyDescent="0.3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</row>
    <row r="160" spans="1:42" x14ac:dyDescent="0.3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</row>
    <row r="161" spans="1:42" x14ac:dyDescent="0.3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</row>
    <row r="162" spans="1:42" x14ac:dyDescent="0.3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</row>
    <row r="163" spans="1:42" x14ac:dyDescent="0.3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</row>
    <row r="164" spans="1:42" x14ac:dyDescent="0.3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</row>
    <row r="165" spans="1:42" x14ac:dyDescent="0.3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</row>
    <row r="166" spans="1:42" x14ac:dyDescent="0.3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</row>
    <row r="167" spans="1:42" x14ac:dyDescent="0.3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</row>
    <row r="168" spans="1:42" x14ac:dyDescent="0.3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</row>
    <row r="169" spans="1:42" x14ac:dyDescent="0.3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</row>
    <row r="170" spans="1:42" x14ac:dyDescent="0.3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</row>
    <row r="171" spans="1:42" x14ac:dyDescent="0.3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</row>
    <row r="172" spans="1:42" x14ac:dyDescent="0.3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</row>
    <row r="173" spans="1:42" x14ac:dyDescent="0.3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</row>
    <row r="174" spans="1:42" x14ac:dyDescent="0.3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</row>
    <row r="175" spans="1:42" x14ac:dyDescent="0.3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</row>
    <row r="176" spans="1:42" x14ac:dyDescent="0.3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</row>
    <row r="177" spans="1:42" x14ac:dyDescent="0.3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</row>
    <row r="178" spans="1:42" x14ac:dyDescent="0.3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</row>
    <row r="179" spans="1:42" x14ac:dyDescent="0.3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x14ac:dyDescent="0.3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</row>
    <row r="181" spans="1:42" x14ac:dyDescent="0.3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</row>
    <row r="182" spans="1:42" x14ac:dyDescent="0.3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 x14ac:dyDescent="0.3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x14ac:dyDescent="0.3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 x14ac:dyDescent="0.3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 x14ac:dyDescent="0.3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 x14ac:dyDescent="0.3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 x14ac:dyDescent="0.3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 x14ac:dyDescent="0.3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 x14ac:dyDescent="0.3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 x14ac:dyDescent="0.3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 x14ac:dyDescent="0.3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1:42" x14ac:dyDescent="0.3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1:42" x14ac:dyDescent="0.3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1:42" x14ac:dyDescent="0.3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1:42" x14ac:dyDescent="0.3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1:42" x14ac:dyDescent="0.3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1:42" x14ac:dyDescent="0.3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1:42" x14ac:dyDescent="0.3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1:42" x14ac:dyDescent="0.3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1:42" x14ac:dyDescent="0.3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1:42" x14ac:dyDescent="0.3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1:42" x14ac:dyDescent="0.3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1:42" x14ac:dyDescent="0.3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1:42" x14ac:dyDescent="0.3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1:42" x14ac:dyDescent="0.3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1:42" x14ac:dyDescent="0.3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1:42" x14ac:dyDescent="0.3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1:42" x14ac:dyDescent="0.3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1:42" x14ac:dyDescent="0.3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1:42" x14ac:dyDescent="0.3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1:42" x14ac:dyDescent="0.3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3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1:42" x14ac:dyDescent="0.3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1:42" x14ac:dyDescent="0.3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1:42" x14ac:dyDescent="0.3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1:42" x14ac:dyDescent="0.3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1:42" x14ac:dyDescent="0.3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1:42" x14ac:dyDescent="0.3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1:42" x14ac:dyDescent="0.3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1:42" x14ac:dyDescent="0.3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1:42" x14ac:dyDescent="0.3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1:42" x14ac:dyDescent="0.3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1:42" x14ac:dyDescent="0.3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1:42" x14ac:dyDescent="0.3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1:42" x14ac:dyDescent="0.3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1:42" x14ac:dyDescent="0.3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1:42" x14ac:dyDescent="0.3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1:42" x14ac:dyDescent="0.3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1:42" x14ac:dyDescent="0.3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1:42" x14ac:dyDescent="0.3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1:42" x14ac:dyDescent="0.3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1:42" x14ac:dyDescent="0.3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1:42" x14ac:dyDescent="0.3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1:42" x14ac:dyDescent="0.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1:42" x14ac:dyDescent="0.3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1:42" x14ac:dyDescent="0.3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1:42" x14ac:dyDescent="0.3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1:42" x14ac:dyDescent="0.3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1:42" x14ac:dyDescent="0.3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1:42" x14ac:dyDescent="0.3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1:42" x14ac:dyDescent="0.3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1:42" x14ac:dyDescent="0.3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1:42" x14ac:dyDescent="0.3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1:42" x14ac:dyDescent="0.3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1:42" x14ac:dyDescent="0.3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1:42" x14ac:dyDescent="0.3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1:42" x14ac:dyDescent="0.3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1:42" x14ac:dyDescent="0.3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1:42" x14ac:dyDescent="0.3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1:42" x14ac:dyDescent="0.3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1:42" x14ac:dyDescent="0.3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1:42" x14ac:dyDescent="0.3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1:42" x14ac:dyDescent="0.3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1:42" x14ac:dyDescent="0.3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1:42" x14ac:dyDescent="0.3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1:42" x14ac:dyDescent="0.3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1:42" x14ac:dyDescent="0.35"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1:42" x14ac:dyDescent="0.35"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1:42" x14ac:dyDescent="0.35"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1:42" x14ac:dyDescent="0.35"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1:42" x14ac:dyDescent="0.35"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1:42" x14ac:dyDescent="0.35"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1:42" x14ac:dyDescent="0.35"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1:42" x14ac:dyDescent="0.35"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1:42" x14ac:dyDescent="0.35"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1:42" x14ac:dyDescent="0.35"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1:42" x14ac:dyDescent="0.35"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1:42" x14ac:dyDescent="0.35"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1:42" x14ac:dyDescent="0.35"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1:42" x14ac:dyDescent="0.35"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1:42" x14ac:dyDescent="0.35"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13:42" x14ac:dyDescent="0.35"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13:42" x14ac:dyDescent="0.35"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13:42" x14ac:dyDescent="0.35"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13:42" x14ac:dyDescent="0.35"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13:42" x14ac:dyDescent="0.35"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13:42" x14ac:dyDescent="0.35"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13:42" x14ac:dyDescent="0.35"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13:42" x14ac:dyDescent="0.35"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13:42" x14ac:dyDescent="0.35"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13:42" x14ac:dyDescent="0.35"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13:42" x14ac:dyDescent="0.35"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13:42" x14ac:dyDescent="0.35"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13:42" x14ac:dyDescent="0.35"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13:42" x14ac:dyDescent="0.35"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13:42" x14ac:dyDescent="0.35"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13:42" x14ac:dyDescent="0.35"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13:42" x14ac:dyDescent="0.35"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13:42" x14ac:dyDescent="0.35"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13:42" x14ac:dyDescent="0.35"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13:42" x14ac:dyDescent="0.35"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13:42" x14ac:dyDescent="0.35"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13:42" x14ac:dyDescent="0.35"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13:42" x14ac:dyDescent="0.35"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13:42" x14ac:dyDescent="0.35"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13:42" x14ac:dyDescent="0.35"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13:42" x14ac:dyDescent="0.35"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13:42" x14ac:dyDescent="0.35"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13:42" x14ac:dyDescent="0.35"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13:42" x14ac:dyDescent="0.35"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13:42" x14ac:dyDescent="0.35"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13:42" x14ac:dyDescent="0.35"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13:42" x14ac:dyDescent="0.35"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13:42" x14ac:dyDescent="0.35"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13:42" x14ac:dyDescent="0.35"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13:42" x14ac:dyDescent="0.35"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13:42" x14ac:dyDescent="0.35"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13:42" x14ac:dyDescent="0.35"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13:42" x14ac:dyDescent="0.35"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13:42" x14ac:dyDescent="0.35"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13:42" x14ac:dyDescent="0.35"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13:42" x14ac:dyDescent="0.35"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13:42" x14ac:dyDescent="0.35"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13:42" x14ac:dyDescent="0.35"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13:42" x14ac:dyDescent="0.35"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13:42" x14ac:dyDescent="0.35"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13:42" x14ac:dyDescent="0.35"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13:42" x14ac:dyDescent="0.35"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13:42" x14ac:dyDescent="0.35"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13:42" x14ac:dyDescent="0.35"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13:42" x14ac:dyDescent="0.35"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13:42" x14ac:dyDescent="0.35"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13:42" x14ac:dyDescent="0.35"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13:42" x14ac:dyDescent="0.35"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13:42" x14ac:dyDescent="0.35"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13:42" x14ac:dyDescent="0.35"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13:42" x14ac:dyDescent="0.35"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13:42" x14ac:dyDescent="0.35"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13:42" x14ac:dyDescent="0.35"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13:42" x14ac:dyDescent="0.35"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13:42" x14ac:dyDescent="0.35"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13:42" x14ac:dyDescent="0.35"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13:42" x14ac:dyDescent="0.35"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13:42" x14ac:dyDescent="0.35"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13:42" x14ac:dyDescent="0.35"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13:42" x14ac:dyDescent="0.35"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13:42" x14ac:dyDescent="0.35"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13:42" x14ac:dyDescent="0.35"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13:42" x14ac:dyDescent="0.35"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13:42" x14ac:dyDescent="0.35"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13:42" x14ac:dyDescent="0.35"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13:42" x14ac:dyDescent="0.35"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13:42" x14ac:dyDescent="0.35"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13:42" x14ac:dyDescent="0.35"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13:42" x14ac:dyDescent="0.35"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13:42" x14ac:dyDescent="0.35"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13:42" x14ac:dyDescent="0.35"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13:42" x14ac:dyDescent="0.35"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13:42" x14ac:dyDescent="0.35"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13:42" x14ac:dyDescent="0.35"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13:42" x14ac:dyDescent="0.35"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13:42" x14ac:dyDescent="0.35"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13:42" x14ac:dyDescent="0.35"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13:42" x14ac:dyDescent="0.35"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13:42" x14ac:dyDescent="0.35"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13:42" x14ac:dyDescent="0.35"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13:42" x14ac:dyDescent="0.35"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13:42" x14ac:dyDescent="0.35"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13:42" x14ac:dyDescent="0.35"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13:42" x14ac:dyDescent="0.35"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13:42" x14ac:dyDescent="0.35"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13:42" x14ac:dyDescent="0.35"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13:42" x14ac:dyDescent="0.35"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13:42" x14ac:dyDescent="0.35"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13:42" x14ac:dyDescent="0.35"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13:42" x14ac:dyDescent="0.35"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13:42" x14ac:dyDescent="0.35"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13:42" x14ac:dyDescent="0.35"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13:42" x14ac:dyDescent="0.35"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13:42" x14ac:dyDescent="0.35"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13:42" x14ac:dyDescent="0.35"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13:42" x14ac:dyDescent="0.35"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13:42" x14ac:dyDescent="0.35"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13:42" x14ac:dyDescent="0.35"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13:42" x14ac:dyDescent="0.35"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13:42" x14ac:dyDescent="0.35"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13:42" x14ac:dyDescent="0.35"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13:42" x14ac:dyDescent="0.35"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13:42" x14ac:dyDescent="0.35"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13:42" x14ac:dyDescent="0.35"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13:42" x14ac:dyDescent="0.35"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13:42" x14ac:dyDescent="0.35"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13:42" x14ac:dyDescent="0.35"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13:42" x14ac:dyDescent="0.35"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13:42" x14ac:dyDescent="0.35"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13:42" x14ac:dyDescent="0.35"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13:42" x14ac:dyDescent="0.35"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13:42" x14ac:dyDescent="0.35"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13:42" x14ac:dyDescent="0.35"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13:42" x14ac:dyDescent="0.35"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13:42" x14ac:dyDescent="0.35"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13:42" x14ac:dyDescent="0.35"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13:42" x14ac:dyDescent="0.35"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13:42" x14ac:dyDescent="0.35"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13:42" x14ac:dyDescent="0.35"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13:42" x14ac:dyDescent="0.35"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13:42" x14ac:dyDescent="0.35"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13:42" x14ac:dyDescent="0.35"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13:42" x14ac:dyDescent="0.35"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13:42" x14ac:dyDescent="0.35"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13:42" x14ac:dyDescent="0.35"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13:42" x14ac:dyDescent="0.35"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13:42" x14ac:dyDescent="0.35"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13:42" x14ac:dyDescent="0.35"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13:42" x14ac:dyDescent="0.35"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13:42" x14ac:dyDescent="0.35"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13:42" x14ac:dyDescent="0.35"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</sheetData>
  <sheetProtection formatCells="0" formatColumns="0" insertRows="0" selectLockedCells="1"/>
  <mergeCells count="23">
    <mergeCell ref="B15:D15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D41:F41"/>
    <mergeCell ref="I41:K41"/>
    <mergeCell ref="D42:F42"/>
    <mergeCell ref="I42:K42"/>
    <mergeCell ref="B27:F27"/>
    <mergeCell ref="D38:F38"/>
    <mergeCell ref="I38:K38"/>
    <mergeCell ref="D39:F39"/>
    <mergeCell ref="I39:K39"/>
    <mergeCell ref="D40:F40"/>
    <mergeCell ref="I40:K40"/>
  </mergeCells>
  <pageMargins left="0.45" right="0.45" top="0.25" bottom="0.75" header="0.3" footer="0.3"/>
  <pageSetup scale="75" fitToHeight="0" orientation="portrait" r:id="rId1"/>
  <headerFooter>
    <oddFooter>&amp;L&amp;7Version date: Oct 7, 2014
Print Date:  &amp;D  &amp;T&amp;R&amp;7&amp;F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08"/>
  <sheetViews>
    <sheetView zoomScale="60" zoomScaleNormal="60" workbookViewId="0">
      <pane ySplit="4" topLeftCell="A5" activePane="bottomLeft" state="frozen"/>
      <selection activeCell="I4" sqref="I4"/>
      <selection pane="bottomLeft" activeCell="I4" sqref="I4"/>
    </sheetView>
  </sheetViews>
  <sheetFormatPr defaultColWidth="9.1796875" defaultRowHeight="14.5" x14ac:dyDescent="0.35"/>
  <cols>
    <col min="1" max="1" width="3.453125" style="3" customWidth="1"/>
    <col min="2" max="2" width="8.453125" style="3" customWidth="1"/>
    <col min="3" max="3" width="12.1796875" style="3" customWidth="1"/>
    <col min="4" max="4" width="9.7265625" style="3" customWidth="1"/>
    <col min="5" max="5" width="13" style="3" customWidth="1"/>
    <col min="6" max="6" width="13.1796875" style="3" customWidth="1"/>
    <col min="7" max="7" width="11.7265625" style="3" customWidth="1"/>
    <col min="8" max="8" width="12.7265625" style="3" customWidth="1"/>
    <col min="9" max="9" width="13.54296875" style="3" customWidth="1"/>
    <col min="10" max="10" width="11" style="3" customWidth="1"/>
    <col min="11" max="11" width="21.81640625" style="3" customWidth="1"/>
    <col min="12" max="12" width="2.453125" style="3" customWidth="1"/>
    <col min="13" max="16384" width="9.1796875" style="3"/>
  </cols>
  <sheetData>
    <row r="1" spans="1:42" ht="42.75" customHeight="1" x14ac:dyDescent="0.35"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ht="37.5" customHeight="1" x14ac:dyDescent="0.7">
      <c r="A2" s="14" t="s">
        <v>3</v>
      </c>
      <c r="B2" s="15"/>
      <c r="C2" s="16"/>
      <c r="D2" s="14"/>
      <c r="E2" s="14"/>
      <c r="F2" s="14"/>
      <c r="G2" s="14"/>
      <c r="H2" s="14"/>
      <c r="I2" s="14"/>
      <c r="J2" s="14"/>
      <c r="K2" s="14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s="4" customFormat="1" ht="15" customHeight="1" x14ac:dyDescent="0.5">
      <c r="A3" s="17" t="s">
        <v>19</v>
      </c>
      <c r="B3" s="18"/>
      <c r="C3" s="19"/>
      <c r="D3" s="19"/>
      <c r="E3" s="19"/>
      <c r="F3" s="19"/>
      <c r="G3" s="19"/>
      <c r="H3" s="20"/>
      <c r="I3" s="21"/>
      <c r="J3" s="21"/>
      <c r="K3" s="2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s="5" customFormat="1" ht="30" customHeight="1" x14ac:dyDescent="0.35">
      <c r="A4" s="68"/>
      <c r="B4" s="163" t="s">
        <v>13</v>
      </c>
      <c r="C4" s="164"/>
      <c r="D4" s="165"/>
      <c r="E4" s="69" t="s">
        <v>2</v>
      </c>
      <c r="F4" s="68" t="s">
        <v>1</v>
      </c>
      <c r="G4" s="68" t="s">
        <v>65</v>
      </c>
      <c r="H4" s="68" t="s">
        <v>84</v>
      </c>
      <c r="I4" s="53" t="s">
        <v>85</v>
      </c>
      <c r="J4" s="68" t="s">
        <v>66</v>
      </c>
      <c r="K4" s="68" t="s">
        <v>0</v>
      </c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</row>
    <row r="5" spans="1:42" ht="30" customHeight="1" x14ac:dyDescent="0.35">
      <c r="A5" s="45">
        <v>1</v>
      </c>
      <c r="B5" s="166" t="s">
        <v>75</v>
      </c>
      <c r="C5" s="167"/>
      <c r="D5" s="168"/>
      <c r="E5" s="49" t="s">
        <v>62</v>
      </c>
      <c r="F5" s="2" t="s">
        <v>50</v>
      </c>
      <c r="G5" s="1">
        <v>47.78</v>
      </c>
      <c r="H5" s="58"/>
      <c r="I5" s="1">
        <v>2.2799999999999998</v>
      </c>
      <c r="J5" s="59">
        <f t="shared" ref="J5:J14" si="0">+G5-I5-H5</f>
        <v>45.5</v>
      </c>
      <c r="K5" s="71">
        <v>50990469908000</v>
      </c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2" ht="30" customHeight="1" x14ac:dyDescent="0.35">
      <c r="A6" s="45">
        <v>2</v>
      </c>
      <c r="B6" s="166" t="s">
        <v>76</v>
      </c>
      <c r="C6" s="167"/>
      <c r="D6" s="168"/>
      <c r="E6" s="49" t="s">
        <v>51</v>
      </c>
      <c r="F6" s="2" t="s">
        <v>52</v>
      </c>
      <c r="G6" s="1">
        <v>21.96</v>
      </c>
      <c r="H6" s="58"/>
      <c r="I6" s="1"/>
      <c r="J6" s="59">
        <f t="shared" si="0"/>
        <v>21.96</v>
      </c>
      <c r="K6" s="71" t="s">
        <v>77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ht="30" customHeight="1" x14ac:dyDescent="0.35">
      <c r="A7" s="45">
        <v>3</v>
      </c>
      <c r="B7" s="166" t="s">
        <v>53</v>
      </c>
      <c r="C7" s="167"/>
      <c r="D7" s="168"/>
      <c r="E7" s="49"/>
      <c r="F7" s="2" t="s">
        <v>54</v>
      </c>
      <c r="G7" s="1">
        <v>725</v>
      </c>
      <c r="H7" s="58"/>
      <c r="I7" s="1">
        <v>25</v>
      </c>
      <c r="J7" s="59">
        <f t="shared" si="0"/>
        <v>700</v>
      </c>
      <c r="K7" s="71">
        <v>50900469908000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</row>
    <row r="8" spans="1:42" ht="30" customHeight="1" x14ac:dyDescent="0.35">
      <c r="A8" s="45">
        <v>4</v>
      </c>
      <c r="B8" s="166" t="s">
        <v>78</v>
      </c>
      <c r="C8" s="167"/>
      <c r="D8" s="168"/>
      <c r="E8" s="49" t="s">
        <v>61</v>
      </c>
      <c r="F8" s="2"/>
      <c r="G8" s="1">
        <v>4600</v>
      </c>
      <c r="H8" s="58"/>
      <c r="I8" s="1">
        <v>200</v>
      </c>
      <c r="J8" s="59">
        <f t="shared" si="0"/>
        <v>4400</v>
      </c>
      <c r="K8" s="71">
        <v>50900469908000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</row>
    <row r="9" spans="1:42" ht="30" customHeight="1" x14ac:dyDescent="0.35">
      <c r="A9" s="45">
        <v>5</v>
      </c>
      <c r="B9" s="166" t="s">
        <v>55</v>
      </c>
      <c r="C9" s="167"/>
      <c r="D9" s="168"/>
      <c r="E9" s="49" t="s">
        <v>56</v>
      </c>
      <c r="F9" s="2" t="s">
        <v>57</v>
      </c>
      <c r="G9" s="1">
        <v>1197</v>
      </c>
      <c r="H9" s="58"/>
      <c r="I9" s="1">
        <v>57</v>
      </c>
      <c r="J9" s="59">
        <f t="shared" si="0"/>
        <v>1140</v>
      </c>
      <c r="K9" s="71">
        <v>50900469908000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</row>
    <row r="10" spans="1:42" ht="30" customHeight="1" x14ac:dyDescent="0.35">
      <c r="A10" s="45">
        <v>6</v>
      </c>
      <c r="B10" s="166" t="s">
        <v>58</v>
      </c>
      <c r="C10" s="167"/>
      <c r="D10" s="168"/>
      <c r="E10" s="49"/>
      <c r="F10" s="2" t="s">
        <v>59</v>
      </c>
      <c r="G10" s="1">
        <v>13.22</v>
      </c>
      <c r="H10" s="58"/>
      <c r="I10" s="58"/>
      <c r="J10" s="59">
        <f t="shared" si="0"/>
        <v>13.22</v>
      </c>
      <c r="K10" s="71">
        <v>10415172040000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2" ht="30" customHeight="1" x14ac:dyDescent="0.35">
      <c r="A11" s="45">
        <v>7</v>
      </c>
      <c r="B11" s="166" t="s">
        <v>46</v>
      </c>
      <c r="C11" s="167"/>
      <c r="D11" s="168"/>
      <c r="E11" s="49" t="s">
        <v>64</v>
      </c>
      <c r="F11" s="2"/>
      <c r="G11" s="1">
        <v>5</v>
      </c>
      <c r="H11" s="58"/>
      <c r="I11" s="58"/>
      <c r="J11" s="59">
        <f t="shared" si="0"/>
        <v>5</v>
      </c>
      <c r="K11" s="71">
        <v>10415172040000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</row>
    <row r="12" spans="1:42" ht="30" customHeight="1" x14ac:dyDescent="0.35">
      <c r="A12" s="45">
        <v>8</v>
      </c>
      <c r="B12" s="166" t="s">
        <v>60</v>
      </c>
      <c r="C12" s="167"/>
      <c r="D12" s="168"/>
      <c r="E12" s="49" t="s">
        <v>64</v>
      </c>
      <c r="F12" s="2"/>
      <c r="G12" s="1">
        <v>108</v>
      </c>
      <c r="H12" s="58"/>
      <c r="I12" s="58"/>
      <c r="J12" s="59">
        <f t="shared" si="0"/>
        <v>108</v>
      </c>
      <c r="K12" s="71">
        <v>10415172440000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30" customHeight="1" x14ac:dyDescent="0.35">
      <c r="A13" s="45">
        <v>9</v>
      </c>
      <c r="B13" s="166" t="s">
        <v>60</v>
      </c>
      <c r="C13" s="167"/>
      <c r="D13" s="168"/>
      <c r="E13" s="49" t="s">
        <v>64</v>
      </c>
      <c r="F13" s="2"/>
      <c r="G13" s="1">
        <v>20</v>
      </c>
      <c r="H13" s="58"/>
      <c r="I13" s="58"/>
      <c r="J13" s="59">
        <f t="shared" si="0"/>
        <v>20</v>
      </c>
      <c r="K13" s="71">
        <v>10415172820000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1:42" ht="30" customHeight="1" x14ac:dyDescent="0.35">
      <c r="A14" s="45">
        <v>10</v>
      </c>
      <c r="B14" s="146"/>
      <c r="C14" s="147"/>
      <c r="D14" s="148"/>
      <c r="E14" s="56"/>
      <c r="F14" s="57"/>
      <c r="G14" s="58"/>
      <c r="H14" s="58"/>
      <c r="I14" s="58"/>
      <c r="J14" s="59">
        <f t="shared" si="0"/>
        <v>0</v>
      </c>
      <c r="K14" s="6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ht="30" customHeight="1" thickBot="1" x14ac:dyDescent="0.4">
      <c r="A15" s="45"/>
      <c r="B15" s="140"/>
      <c r="C15" s="141"/>
      <c r="D15" s="142"/>
      <c r="E15" s="62"/>
      <c r="F15" s="61"/>
      <c r="G15" s="110">
        <f>SUM(G5:G14)</f>
        <v>6737.96</v>
      </c>
      <c r="H15" s="63">
        <f>SUM(H5:H14)</f>
        <v>0</v>
      </c>
      <c r="I15" s="63">
        <f>SUM(I5:I14)</f>
        <v>284.27999999999997</v>
      </c>
      <c r="J15" s="63">
        <f>SUM(J5:J14)</f>
        <v>6453.68</v>
      </c>
      <c r="K15" s="64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1:42" ht="9" customHeight="1" x14ac:dyDescent="0.3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1:42" ht="15.75" customHeight="1" x14ac:dyDescent="0.5">
      <c r="A17" s="39" t="s">
        <v>20</v>
      </c>
      <c r="B17" s="23"/>
      <c r="C17" s="24"/>
      <c r="D17" s="24"/>
      <c r="E17" s="24"/>
      <c r="F17" s="25"/>
      <c r="G17" s="25"/>
      <c r="H17" s="24"/>
      <c r="I17" s="25"/>
      <c r="J17" s="24"/>
      <c r="K17" s="26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ht="15" customHeight="1" x14ac:dyDescent="0.35">
      <c r="A18" s="27"/>
      <c r="B18" s="28"/>
      <c r="C18" s="77" t="s">
        <v>67</v>
      </c>
      <c r="D18" s="78"/>
      <c r="E18" s="79"/>
      <c r="F18" s="77" t="s">
        <v>68</v>
      </c>
      <c r="G18" s="78"/>
      <c r="H18" s="80"/>
      <c r="I18" s="77" t="s">
        <v>69</v>
      </c>
      <c r="J18" s="78"/>
      <c r="K18" s="8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2" ht="21" customHeight="1" x14ac:dyDescent="0.35">
      <c r="A19" s="27"/>
      <c r="B19" s="28"/>
      <c r="C19" s="81">
        <v>4</v>
      </c>
      <c r="D19" s="82">
        <v>2</v>
      </c>
      <c r="E19" s="83">
        <f>+C19*D19</f>
        <v>8</v>
      </c>
      <c r="F19" s="81"/>
      <c r="G19" s="82">
        <v>2</v>
      </c>
      <c r="H19" s="83">
        <f>+F19*G19*25</f>
        <v>0</v>
      </c>
      <c r="I19" s="84"/>
      <c r="J19" s="85">
        <v>100</v>
      </c>
      <c r="K19" s="86">
        <f>+I19*J19</f>
        <v>0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1:42" ht="21" customHeight="1" x14ac:dyDescent="0.35">
      <c r="A20" s="27"/>
      <c r="B20" s="28"/>
      <c r="C20" s="84">
        <v>5</v>
      </c>
      <c r="D20" s="82">
        <v>1</v>
      </c>
      <c r="E20" s="83">
        <f>+C20*D20</f>
        <v>5</v>
      </c>
      <c r="F20" s="84"/>
      <c r="G20" s="82">
        <v>1</v>
      </c>
      <c r="H20" s="83">
        <f>+F20*G20*25</f>
        <v>0</v>
      </c>
      <c r="I20" s="84"/>
      <c r="J20" s="82">
        <v>50</v>
      </c>
      <c r="K20" s="83">
        <f>+I20*J20</f>
        <v>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1:42" ht="21" customHeight="1" x14ac:dyDescent="0.35">
      <c r="A21" s="27"/>
      <c r="B21" s="28"/>
      <c r="C21" s="84">
        <v>20</v>
      </c>
      <c r="D21" s="82">
        <v>0.25</v>
      </c>
      <c r="E21" s="83">
        <f>+C21*D21</f>
        <v>5</v>
      </c>
      <c r="F21" s="84"/>
      <c r="G21" s="82">
        <v>0.25</v>
      </c>
      <c r="H21" s="83">
        <f>+F21*G21*40</f>
        <v>0</v>
      </c>
      <c r="I21" s="84">
        <v>4</v>
      </c>
      <c r="J21" s="82">
        <v>20</v>
      </c>
      <c r="K21" s="83">
        <f>+I21*J21</f>
        <v>80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1:42" ht="21" customHeight="1" x14ac:dyDescent="0.35">
      <c r="A22" s="27"/>
      <c r="B22" s="28"/>
      <c r="C22" s="84"/>
      <c r="D22" s="82">
        <v>0.1</v>
      </c>
      <c r="E22" s="83">
        <f>+C22*D22</f>
        <v>0</v>
      </c>
      <c r="F22" s="84"/>
      <c r="G22" s="82">
        <v>0.1</v>
      </c>
      <c r="H22" s="83">
        <f>+F22*G22*50</f>
        <v>0</v>
      </c>
      <c r="I22" s="84"/>
      <c r="J22" s="82">
        <v>10</v>
      </c>
      <c r="K22" s="83">
        <f>+I22*J22</f>
        <v>0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1:42" ht="21" customHeight="1" x14ac:dyDescent="0.35">
      <c r="A23" s="27"/>
      <c r="B23" s="28"/>
      <c r="C23" s="81"/>
      <c r="D23" s="82">
        <v>0.05</v>
      </c>
      <c r="E23" s="83">
        <f>+C23*D23</f>
        <v>0</v>
      </c>
      <c r="F23" s="84"/>
      <c r="G23" s="82">
        <v>0.05</v>
      </c>
      <c r="H23" s="83">
        <f>+F23*G23*40</f>
        <v>0</v>
      </c>
      <c r="I23" s="84">
        <v>7</v>
      </c>
      <c r="J23" s="82">
        <v>5</v>
      </c>
      <c r="K23" s="83">
        <f>+I23*J23</f>
        <v>35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1:42" ht="21" customHeight="1" x14ac:dyDescent="0.35">
      <c r="A24" s="27"/>
      <c r="B24" s="28"/>
      <c r="C24" s="87"/>
      <c r="D24" s="88"/>
      <c r="E24" s="107">
        <f>SUM(E19:E23)</f>
        <v>18</v>
      </c>
      <c r="F24" s="87"/>
      <c r="G24" s="88"/>
      <c r="H24" s="107">
        <f>SUM(H19:H23)</f>
        <v>0</v>
      </c>
      <c r="I24" s="87"/>
      <c r="J24" s="88"/>
      <c r="K24" s="107">
        <f>SUM(K19:K23)</f>
        <v>115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ht="3.75" customHeight="1" x14ac:dyDescent="0.35">
      <c r="A25" s="27"/>
      <c r="B25" s="28"/>
      <c r="C25" s="81"/>
      <c r="D25" s="89"/>
      <c r="E25" s="9"/>
      <c r="F25" s="81"/>
      <c r="G25" s="89"/>
      <c r="H25" s="9"/>
      <c r="I25" s="81"/>
      <c r="J25" s="89"/>
      <c r="K25" s="9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</row>
    <row r="26" spans="1:42" ht="5.25" customHeight="1" thickBot="1" x14ac:dyDescent="0.4">
      <c r="A26" s="27"/>
      <c r="B26" s="28"/>
      <c r="C26" s="91"/>
      <c r="D26" s="88"/>
      <c r="E26" s="90"/>
      <c r="F26" s="91"/>
      <c r="G26" s="88"/>
      <c r="H26" s="90"/>
      <c r="I26" s="91"/>
      <c r="J26" s="88"/>
      <c r="K26" s="9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</row>
    <row r="27" spans="1:42" s="6" customFormat="1" ht="27" customHeight="1" thickTop="1" x14ac:dyDescent="0.35">
      <c r="A27" s="29"/>
      <c r="B27" s="131" t="s">
        <v>83</v>
      </c>
      <c r="C27" s="132"/>
      <c r="D27" s="132"/>
      <c r="E27" s="132"/>
      <c r="F27" s="133"/>
      <c r="G27" s="30"/>
      <c r="H27" s="30" t="s">
        <v>70</v>
      </c>
      <c r="I27" s="30"/>
      <c r="J27" s="30"/>
      <c r="K27" s="108">
        <f>+E24+H24+K24</f>
        <v>133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</row>
    <row r="28" spans="1:42" ht="29.25" customHeight="1" x14ac:dyDescent="0.35">
      <c r="A28" s="27"/>
      <c r="B28" s="92" t="s">
        <v>81</v>
      </c>
      <c r="C28" s="36" t="s">
        <v>82</v>
      </c>
      <c r="D28" s="21"/>
      <c r="E28" s="36" t="s">
        <v>81</v>
      </c>
      <c r="F28" s="93" t="s">
        <v>82</v>
      </c>
      <c r="G28" s="28"/>
      <c r="H28" s="21" t="s">
        <v>7</v>
      </c>
      <c r="I28" s="22"/>
      <c r="J28" s="31"/>
      <c r="K28" s="10">
        <f>F34</f>
        <v>6604.96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ht="29.25" customHeight="1" x14ac:dyDescent="0.35">
      <c r="A29" s="27"/>
      <c r="B29" s="94">
        <v>1</v>
      </c>
      <c r="C29" s="1">
        <v>47.78</v>
      </c>
      <c r="D29" s="21"/>
      <c r="E29" s="43">
        <v>6</v>
      </c>
      <c r="F29" s="95">
        <v>13.22</v>
      </c>
      <c r="G29" s="28"/>
      <c r="H29" s="28" t="s">
        <v>8</v>
      </c>
      <c r="I29" s="22"/>
      <c r="J29" s="31"/>
      <c r="K29" s="13">
        <v>0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ht="29.25" customHeight="1" x14ac:dyDescent="0.35">
      <c r="A30" s="27"/>
      <c r="B30" s="94">
        <v>2</v>
      </c>
      <c r="C30" s="1">
        <v>21.96</v>
      </c>
      <c r="D30" s="21"/>
      <c r="E30" s="43">
        <v>7</v>
      </c>
      <c r="F30" s="95"/>
      <c r="G30" s="28"/>
      <c r="H30" s="28" t="s">
        <v>12</v>
      </c>
      <c r="I30" s="22"/>
      <c r="J30" s="28"/>
      <c r="K30" s="12">
        <v>0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ht="29.25" customHeight="1" x14ac:dyDescent="0.35">
      <c r="A31" s="27"/>
      <c r="B31" s="94">
        <v>3</v>
      </c>
      <c r="C31" s="1">
        <v>725</v>
      </c>
      <c r="D31" s="21"/>
      <c r="E31" s="43">
        <v>8</v>
      </c>
      <c r="F31" s="95"/>
      <c r="G31" s="28"/>
      <c r="H31" s="28" t="s">
        <v>14</v>
      </c>
      <c r="I31" s="22"/>
      <c r="J31" s="28"/>
      <c r="K31" s="13">
        <v>0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ht="29.25" customHeight="1" x14ac:dyDescent="0.35">
      <c r="A32" s="27"/>
      <c r="B32" s="94">
        <v>4</v>
      </c>
      <c r="C32" s="1">
        <v>4600</v>
      </c>
      <c r="D32" s="21"/>
      <c r="E32" s="43">
        <v>9</v>
      </c>
      <c r="F32" s="95"/>
      <c r="G32" s="28"/>
      <c r="H32" s="28" t="s">
        <v>15</v>
      </c>
      <c r="I32" s="22"/>
      <c r="J32" s="28"/>
      <c r="K32" s="13">
        <v>0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</row>
    <row r="33" spans="1:42" ht="29.25" customHeight="1" x14ac:dyDescent="0.35">
      <c r="A33" s="27"/>
      <c r="B33" s="94">
        <v>5</v>
      </c>
      <c r="C33" s="1">
        <v>1197</v>
      </c>
      <c r="D33" s="21"/>
      <c r="E33" s="43">
        <v>10</v>
      </c>
      <c r="F33" s="95"/>
      <c r="G33" s="28"/>
      <c r="H33" s="28" t="s">
        <v>16</v>
      </c>
      <c r="I33" s="22"/>
      <c r="J33" s="28"/>
      <c r="K33" s="13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1:42" ht="29.25" customHeight="1" thickBot="1" x14ac:dyDescent="0.4">
      <c r="A34" s="27"/>
      <c r="B34" s="96"/>
      <c r="C34" s="21"/>
      <c r="D34" s="21"/>
      <c r="E34" s="37" t="s">
        <v>7</v>
      </c>
      <c r="F34" s="97">
        <f>C29+C30+C31+C32+C33+F29+F30+F31+F32+F33</f>
        <v>6604.96</v>
      </c>
      <c r="G34" s="28"/>
      <c r="H34" s="28" t="s">
        <v>9</v>
      </c>
      <c r="I34" s="22"/>
      <c r="J34" s="32"/>
      <c r="K34" s="111">
        <f>IF(+K27+K28+K29+K30+K31+K32+K33=G15,+K27+K28+K29+K30+K31+K32+K33,"Out of Bal. Total Rec'd must agree with Total Dep.")</f>
        <v>6737.96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1:42" ht="5.25" customHeight="1" thickTop="1" thickBot="1" x14ac:dyDescent="0.4">
      <c r="A35" s="27"/>
      <c r="B35" s="98"/>
      <c r="C35" s="99"/>
      <c r="D35" s="99"/>
      <c r="E35" s="99"/>
      <c r="F35" s="100"/>
      <c r="G35" s="28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1:42" ht="5.25" customHeight="1" thickTop="1" x14ac:dyDescent="0.3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5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</row>
    <row r="37" spans="1:42" ht="4.5" customHeight="1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105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</row>
    <row r="38" spans="1:42" s="4" customFormat="1" ht="24.75" customHeight="1" x14ac:dyDescent="0.35">
      <c r="A38" s="106"/>
      <c r="B38" s="101" t="s">
        <v>63</v>
      </c>
      <c r="C38" s="38"/>
      <c r="D38" s="134"/>
      <c r="E38" s="134"/>
      <c r="F38" s="135"/>
      <c r="G38" s="38" t="s">
        <v>18</v>
      </c>
      <c r="H38" s="48"/>
      <c r="I38" s="134"/>
      <c r="J38" s="134"/>
      <c r="K38" s="135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ht="24.75" customHeight="1" x14ac:dyDescent="0.35">
      <c r="A39" s="27"/>
      <c r="B39" s="102" t="s">
        <v>5</v>
      </c>
      <c r="C39" s="40"/>
      <c r="D39" s="154" t="s">
        <v>48</v>
      </c>
      <c r="E39" s="154"/>
      <c r="F39" s="155"/>
      <c r="G39" s="40" t="s">
        <v>17</v>
      </c>
      <c r="H39" s="33"/>
      <c r="I39" s="138"/>
      <c r="J39" s="138"/>
      <c r="K39" s="13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ht="24.75" customHeight="1" x14ac:dyDescent="0.35">
      <c r="A40" s="27"/>
      <c r="B40" s="76" t="s">
        <v>4</v>
      </c>
      <c r="C40" s="41"/>
      <c r="D40" s="156" t="s">
        <v>49</v>
      </c>
      <c r="E40" s="156"/>
      <c r="F40" s="157"/>
      <c r="G40" s="125" t="s">
        <v>10</v>
      </c>
      <c r="H40" s="126"/>
      <c r="I40" s="158" t="s">
        <v>79</v>
      </c>
      <c r="J40" s="158"/>
      <c r="K40" s="15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1" spans="1:42" ht="24.75" customHeight="1" x14ac:dyDescent="0.35">
      <c r="A41" s="27"/>
      <c r="B41" s="103" t="s">
        <v>6</v>
      </c>
      <c r="C41" s="42"/>
      <c r="D41" s="119"/>
      <c r="E41" s="119"/>
      <c r="F41" s="120"/>
      <c r="G41" s="125" t="s">
        <v>11</v>
      </c>
      <c r="H41" s="126"/>
      <c r="I41" s="152" t="s">
        <v>80</v>
      </c>
      <c r="J41" s="152"/>
      <c r="K41" s="153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1:42" ht="24.75" customHeight="1" x14ac:dyDescent="0.35">
      <c r="A42" s="34"/>
      <c r="B42" s="104" t="s">
        <v>10</v>
      </c>
      <c r="C42" s="47"/>
      <c r="D42" s="119"/>
      <c r="E42" s="119"/>
      <c r="F42" s="120"/>
      <c r="G42" s="34"/>
      <c r="H42" s="33"/>
      <c r="I42" s="123"/>
      <c r="J42" s="123"/>
      <c r="K42" s="124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</row>
    <row r="43" spans="1:42" ht="5.25" customHeight="1" x14ac:dyDescent="0.35"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</row>
    <row r="44" spans="1:42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1:42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1:42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1:42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1:42" x14ac:dyDescent="0.3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1:42" x14ac:dyDescent="0.3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1:42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1:42" x14ac:dyDescent="0.3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</row>
    <row r="52" spans="1:42" x14ac:dyDescent="0.3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</row>
    <row r="53" spans="1:42" x14ac:dyDescent="0.3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3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</row>
    <row r="55" spans="1:42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</row>
    <row r="56" spans="1:42" x14ac:dyDescent="0.3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</row>
    <row r="57" spans="1:42" x14ac:dyDescent="0.3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</row>
    <row r="58" spans="1:42" x14ac:dyDescent="0.3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</row>
    <row r="59" spans="1:42" x14ac:dyDescent="0.3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</row>
    <row r="60" spans="1:42" x14ac:dyDescent="0.3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</row>
    <row r="61" spans="1:42" x14ac:dyDescent="0.3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</row>
    <row r="62" spans="1:42" x14ac:dyDescent="0.3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</row>
    <row r="63" spans="1:42" x14ac:dyDescent="0.3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</row>
    <row r="64" spans="1:42" x14ac:dyDescent="0.3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</row>
    <row r="65" spans="1:42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</row>
    <row r="66" spans="1:42" x14ac:dyDescent="0.3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</row>
    <row r="67" spans="1:42" x14ac:dyDescent="0.3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</row>
    <row r="68" spans="1:42" x14ac:dyDescent="0.3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</row>
    <row r="69" spans="1:42" x14ac:dyDescent="0.3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</row>
    <row r="70" spans="1:42" x14ac:dyDescent="0.3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</row>
    <row r="71" spans="1:42" x14ac:dyDescent="0.3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</row>
    <row r="72" spans="1:42" x14ac:dyDescent="0.3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</row>
    <row r="73" spans="1:42" x14ac:dyDescent="0.3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</row>
    <row r="74" spans="1:42" x14ac:dyDescent="0.3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</row>
    <row r="75" spans="1:42" x14ac:dyDescent="0.3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2" x14ac:dyDescent="0.3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</row>
    <row r="77" spans="1:42" x14ac:dyDescent="0.3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</row>
    <row r="78" spans="1:42" x14ac:dyDescent="0.3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</row>
    <row r="79" spans="1:42" x14ac:dyDescent="0.3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</row>
    <row r="80" spans="1:42" x14ac:dyDescent="0.3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</row>
    <row r="81" spans="1:42" x14ac:dyDescent="0.3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</row>
    <row r="82" spans="1:42" x14ac:dyDescent="0.3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</row>
    <row r="83" spans="1:42" x14ac:dyDescent="0.3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</row>
    <row r="84" spans="1:42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</row>
    <row r="85" spans="1:42" x14ac:dyDescent="0.3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</row>
    <row r="86" spans="1:42" x14ac:dyDescent="0.3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</row>
    <row r="87" spans="1:42" x14ac:dyDescent="0.3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</row>
    <row r="88" spans="1:42" x14ac:dyDescent="0.3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</row>
    <row r="89" spans="1:42" x14ac:dyDescent="0.3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</row>
    <row r="90" spans="1:42" x14ac:dyDescent="0.3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</row>
    <row r="91" spans="1:42" x14ac:dyDescent="0.3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</row>
    <row r="92" spans="1:42" x14ac:dyDescent="0.3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</row>
    <row r="93" spans="1:42" x14ac:dyDescent="0.3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</row>
    <row r="94" spans="1:42" x14ac:dyDescent="0.3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</row>
    <row r="95" spans="1:42" x14ac:dyDescent="0.3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</row>
    <row r="96" spans="1:42" x14ac:dyDescent="0.3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</row>
    <row r="97" spans="1:42" x14ac:dyDescent="0.3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1:42" x14ac:dyDescent="0.3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1:42" x14ac:dyDescent="0.3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1:42" x14ac:dyDescent="0.3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1:42" x14ac:dyDescent="0.3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</row>
    <row r="102" spans="1:42" x14ac:dyDescent="0.3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</row>
    <row r="103" spans="1:42" x14ac:dyDescent="0.3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</row>
    <row r="104" spans="1:42" x14ac:dyDescent="0.3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</row>
    <row r="105" spans="1:42" x14ac:dyDescent="0.3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</row>
    <row r="106" spans="1:42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</row>
    <row r="107" spans="1:42" x14ac:dyDescent="0.3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</row>
    <row r="108" spans="1:42" x14ac:dyDescent="0.3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</row>
    <row r="109" spans="1:42" x14ac:dyDescent="0.3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</row>
    <row r="110" spans="1:42" x14ac:dyDescent="0.3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</row>
    <row r="111" spans="1:42" x14ac:dyDescent="0.3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</row>
    <row r="112" spans="1:42" x14ac:dyDescent="0.3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</row>
    <row r="113" spans="1:42" x14ac:dyDescent="0.3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3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</row>
    <row r="115" spans="1:42" x14ac:dyDescent="0.3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</row>
    <row r="116" spans="1:42" x14ac:dyDescent="0.3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</row>
    <row r="117" spans="1:42" x14ac:dyDescent="0.3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</row>
    <row r="118" spans="1:42" x14ac:dyDescent="0.3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</row>
    <row r="119" spans="1:42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</row>
    <row r="120" spans="1:42" x14ac:dyDescent="0.3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</row>
    <row r="121" spans="1:42" x14ac:dyDescent="0.3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</row>
    <row r="122" spans="1:42" x14ac:dyDescent="0.3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</row>
    <row r="123" spans="1:42" x14ac:dyDescent="0.3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</row>
    <row r="124" spans="1:42" x14ac:dyDescent="0.3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</row>
    <row r="125" spans="1:42" x14ac:dyDescent="0.3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</row>
    <row r="126" spans="1:42" x14ac:dyDescent="0.3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</row>
    <row r="127" spans="1:42" x14ac:dyDescent="0.3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</row>
    <row r="128" spans="1:42" x14ac:dyDescent="0.3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</row>
    <row r="129" spans="1:42" x14ac:dyDescent="0.3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</row>
    <row r="130" spans="1:42" x14ac:dyDescent="0.3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</row>
    <row r="131" spans="1:42" x14ac:dyDescent="0.3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</row>
    <row r="132" spans="1:42" x14ac:dyDescent="0.3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</row>
    <row r="133" spans="1:42" x14ac:dyDescent="0.3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</row>
    <row r="134" spans="1:42" x14ac:dyDescent="0.3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</row>
    <row r="135" spans="1:42" x14ac:dyDescent="0.3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</row>
    <row r="136" spans="1:42" x14ac:dyDescent="0.3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</row>
    <row r="137" spans="1:42" x14ac:dyDescent="0.3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</row>
    <row r="138" spans="1:42" x14ac:dyDescent="0.3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</row>
    <row r="139" spans="1:42" x14ac:dyDescent="0.3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</row>
    <row r="140" spans="1:42" x14ac:dyDescent="0.3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</row>
    <row r="141" spans="1:42" x14ac:dyDescent="0.3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</row>
    <row r="142" spans="1:42" x14ac:dyDescent="0.3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</row>
    <row r="143" spans="1:42" x14ac:dyDescent="0.3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</row>
    <row r="144" spans="1:42" x14ac:dyDescent="0.3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</row>
    <row r="145" spans="1:42" x14ac:dyDescent="0.3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</row>
    <row r="146" spans="1:42" x14ac:dyDescent="0.3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3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x14ac:dyDescent="0.3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x14ac:dyDescent="0.3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x14ac:dyDescent="0.3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</row>
    <row r="151" spans="1:42" x14ac:dyDescent="0.3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</row>
    <row r="152" spans="1:42" x14ac:dyDescent="0.3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</row>
    <row r="153" spans="1:42" x14ac:dyDescent="0.3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</row>
    <row r="154" spans="1:42" x14ac:dyDescent="0.3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</row>
    <row r="155" spans="1:42" x14ac:dyDescent="0.3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</row>
    <row r="156" spans="1:42" x14ac:dyDescent="0.3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</row>
    <row r="157" spans="1:42" x14ac:dyDescent="0.3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</row>
    <row r="158" spans="1:42" x14ac:dyDescent="0.3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</row>
    <row r="159" spans="1:42" x14ac:dyDescent="0.3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</row>
    <row r="160" spans="1:42" x14ac:dyDescent="0.3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</row>
    <row r="161" spans="1:42" x14ac:dyDescent="0.3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</row>
    <row r="162" spans="1:42" x14ac:dyDescent="0.3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</row>
    <row r="163" spans="1:42" x14ac:dyDescent="0.3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</row>
    <row r="164" spans="1:42" x14ac:dyDescent="0.3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</row>
    <row r="165" spans="1:42" x14ac:dyDescent="0.3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</row>
    <row r="166" spans="1:42" x14ac:dyDescent="0.3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</row>
    <row r="167" spans="1:42" x14ac:dyDescent="0.3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</row>
    <row r="168" spans="1:42" x14ac:dyDescent="0.3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</row>
    <row r="169" spans="1:42" x14ac:dyDescent="0.3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</row>
    <row r="170" spans="1:42" x14ac:dyDescent="0.3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</row>
    <row r="171" spans="1:42" x14ac:dyDescent="0.3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</row>
    <row r="172" spans="1:42" x14ac:dyDescent="0.3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</row>
    <row r="173" spans="1:42" x14ac:dyDescent="0.3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</row>
    <row r="174" spans="1:42" x14ac:dyDescent="0.3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</row>
    <row r="175" spans="1:42" x14ac:dyDescent="0.3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</row>
    <row r="176" spans="1:42" x14ac:dyDescent="0.3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</row>
    <row r="177" spans="1:42" x14ac:dyDescent="0.3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</row>
    <row r="178" spans="1:42" x14ac:dyDescent="0.3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</row>
    <row r="179" spans="1:42" x14ac:dyDescent="0.3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x14ac:dyDescent="0.3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</row>
    <row r="181" spans="1:42" x14ac:dyDescent="0.3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</row>
    <row r="182" spans="1:42" x14ac:dyDescent="0.3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 x14ac:dyDescent="0.3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x14ac:dyDescent="0.3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 x14ac:dyDescent="0.3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 x14ac:dyDescent="0.3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 x14ac:dyDescent="0.3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 x14ac:dyDescent="0.3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 x14ac:dyDescent="0.3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 x14ac:dyDescent="0.3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 x14ac:dyDescent="0.3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 x14ac:dyDescent="0.3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1:42" x14ac:dyDescent="0.3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1:42" x14ac:dyDescent="0.3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1:42" x14ac:dyDescent="0.3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1:42" x14ac:dyDescent="0.3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1:42" x14ac:dyDescent="0.3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1:42" x14ac:dyDescent="0.3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1:42" x14ac:dyDescent="0.3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1:42" x14ac:dyDescent="0.3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1:42" x14ac:dyDescent="0.3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1:42" x14ac:dyDescent="0.3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1:42" x14ac:dyDescent="0.3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1:42" x14ac:dyDescent="0.3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1:42" x14ac:dyDescent="0.3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1:42" x14ac:dyDescent="0.3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1:42" x14ac:dyDescent="0.3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1:42" x14ac:dyDescent="0.3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1:42" x14ac:dyDescent="0.3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1:42" x14ac:dyDescent="0.3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1:42" x14ac:dyDescent="0.3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1:42" x14ac:dyDescent="0.3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3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1:42" x14ac:dyDescent="0.3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1:42" x14ac:dyDescent="0.3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1:42" x14ac:dyDescent="0.3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1:42" x14ac:dyDescent="0.3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1:42" x14ac:dyDescent="0.3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1:42" x14ac:dyDescent="0.3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1:42" x14ac:dyDescent="0.3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1:42" x14ac:dyDescent="0.3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1:42" x14ac:dyDescent="0.3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1:42" x14ac:dyDescent="0.3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1:42" x14ac:dyDescent="0.3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1:42" x14ac:dyDescent="0.3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1:42" x14ac:dyDescent="0.3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1:42" x14ac:dyDescent="0.3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1:42" x14ac:dyDescent="0.3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1:42" x14ac:dyDescent="0.3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1:42" x14ac:dyDescent="0.3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1:42" x14ac:dyDescent="0.3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1:42" x14ac:dyDescent="0.3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1:42" x14ac:dyDescent="0.3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1:42" x14ac:dyDescent="0.3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1:42" x14ac:dyDescent="0.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1:42" x14ac:dyDescent="0.3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1:42" x14ac:dyDescent="0.3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1:42" x14ac:dyDescent="0.3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1:42" x14ac:dyDescent="0.3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1:42" x14ac:dyDescent="0.3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1:42" x14ac:dyDescent="0.3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1:42" x14ac:dyDescent="0.3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1:42" x14ac:dyDescent="0.3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1:42" x14ac:dyDescent="0.3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1:42" x14ac:dyDescent="0.3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1:42" x14ac:dyDescent="0.3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1:42" x14ac:dyDescent="0.3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1:42" x14ac:dyDescent="0.3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1:42" x14ac:dyDescent="0.3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1:42" x14ac:dyDescent="0.3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1:42" x14ac:dyDescent="0.3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1:42" x14ac:dyDescent="0.3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1:42" x14ac:dyDescent="0.3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1:42" x14ac:dyDescent="0.3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1:42" x14ac:dyDescent="0.3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1:42" x14ac:dyDescent="0.3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1:42" x14ac:dyDescent="0.3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1:42" x14ac:dyDescent="0.35"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1:42" x14ac:dyDescent="0.35"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1:42" x14ac:dyDescent="0.35"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1:42" x14ac:dyDescent="0.35"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1:42" x14ac:dyDescent="0.35"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1:42" x14ac:dyDescent="0.35"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1:42" x14ac:dyDescent="0.35"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1:42" x14ac:dyDescent="0.35"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1:42" x14ac:dyDescent="0.35"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1:42" x14ac:dyDescent="0.35"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1:42" x14ac:dyDescent="0.35"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1:42" x14ac:dyDescent="0.35"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1:42" x14ac:dyDescent="0.35"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1:42" x14ac:dyDescent="0.35"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1:42" x14ac:dyDescent="0.35"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13:42" x14ac:dyDescent="0.35"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13:42" x14ac:dyDescent="0.35"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13:42" x14ac:dyDescent="0.35"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13:42" x14ac:dyDescent="0.35"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13:42" x14ac:dyDescent="0.35"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13:42" x14ac:dyDescent="0.35"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13:42" x14ac:dyDescent="0.35"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13:42" x14ac:dyDescent="0.35"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13:42" x14ac:dyDescent="0.35"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13:42" x14ac:dyDescent="0.35"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13:42" x14ac:dyDescent="0.35"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13:42" x14ac:dyDescent="0.35"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13:42" x14ac:dyDescent="0.35"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13:42" x14ac:dyDescent="0.35"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13:42" x14ac:dyDescent="0.35"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13:42" x14ac:dyDescent="0.35"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13:42" x14ac:dyDescent="0.35"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13:42" x14ac:dyDescent="0.35"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13:42" x14ac:dyDescent="0.35"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13:42" x14ac:dyDescent="0.35"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13:42" x14ac:dyDescent="0.35"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13:42" x14ac:dyDescent="0.35"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13:42" x14ac:dyDescent="0.35"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13:42" x14ac:dyDescent="0.35"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13:42" x14ac:dyDescent="0.35"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13:42" x14ac:dyDescent="0.35"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13:42" x14ac:dyDescent="0.35"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13:42" x14ac:dyDescent="0.35"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13:42" x14ac:dyDescent="0.35"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13:42" x14ac:dyDescent="0.35"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13:42" x14ac:dyDescent="0.35"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13:42" x14ac:dyDescent="0.35"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13:42" x14ac:dyDescent="0.35"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13:42" x14ac:dyDescent="0.35"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13:42" x14ac:dyDescent="0.35"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13:42" x14ac:dyDescent="0.35"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13:42" x14ac:dyDescent="0.35"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13:42" x14ac:dyDescent="0.35"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13:42" x14ac:dyDescent="0.35"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13:42" x14ac:dyDescent="0.35"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13:42" x14ac:dyDescent="0.35"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13:42" x14ac:dyDescent="0.35"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13:42" x14ac:dyDescent="0.35"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13:42" x14ac:dyDescent="0.35"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13:42" x14ac:dyDescent="0.35"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13:42" x14ac:dyDescent="0.35"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13:42" x14ac:dyDescent="0.35"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13:42" x14ac:dyDescent="0.35"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13:42" x14ac:dyDescent="0.35"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13:42" x14ac:dyDescent="0.35"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13:42" x14ac:dyDescent="0.35"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13:42" x14ac:dyDescent="0.35"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13:42" x14ac:dyDescent="0.35"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13:42" x14ac:dyDescent="0.35"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13:42" x14ac:dyDescent="0.35"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13:42" x14ac:dyDescent="0.35"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13:42" x14ac:dyDescent="0.35"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13:42" x14ac:dyDescent="0.35"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13:42" x14ac:dyDescent="0.35"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13:42" x14ac:dyDescent="0.35"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13:42" x14ac:dyDescent="0.35"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13:42" x14ac:dyDescent="0.35"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13:42" x14ac:dyDescent="0.35"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13:42" x14ac:dyDescent="0.35"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13:42" x14ac:dyDescent="0.35"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13:42" x14ac:dyDescent="0.35"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13:42" x14ac:dyDescent="0.35"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13:42" x14ac:dyDescent="0.35"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13:42" x14ac:dyDescent="0.35"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13:42" x14ac:dyDescent="0.35"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13:42" x14ac:dyDescent="0.35"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13:42" x14ac:dyDescent="0.35"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13:42" x14ac:dyDescent="0.35"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13:42" x14ac:dyDescent="0.35"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13:42" x14ac:dyDescent="0.35"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13:42" x14ac:dyDescent="0.35"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13:42" x14ac:dyDescent="0.35"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13:42" x14ac:dyDescent="0.35"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13:42" x14ac:dyDescent="0.35"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13:42" x14ac:dyDescent="0.35"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13:42" x14ac:dyDescent="0.35"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13:42" x14ac:dyDescent="0.35"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13:42" x14ac:dyDescent="0.35"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13:42" x14ac:dyDescent="0.35"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13:42" x14ac:dyDescent="0.35"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13:42" x14ac:dyDescent="0.35"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13:42" x14ac:dyDescent="0.35"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13:42" x14ac:dyDescent="0.35"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13:42" x14ac:dyDescent="0.35"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13:42" x14ac:dyDescent="0.35"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13:42" x14ac:dyDescent="0.35"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13:42" x14ac:dyDescent="0.35"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13:42" x14ac:dyDescent="0.35"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13:42" x14ac:dyDescent="0.35"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13:42" x14ac:dyDescent="0.35"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13:42" x14ac:dyDescent="0.35"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13:42" x14ac:dyDescent="0.35"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13:42" x14ac:dyDescent="0.35"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13:42" x14ac:dyDescent="0.35"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13:42" x14ac:dyDescent="0.35"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13:42" x14ac:dyDescent="0.35"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13:42" x14ac:dyDescent="0.35"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13:42" x14ac:dyDescent="0.35"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13:42" x14ac:dyDescent="0.35"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13:42" x14ac:dyDescent="0.35"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13:42" x14ac:dyDescent="0.35"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13:42" x14ac:dyDescent="0.35"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13:42" x14ac:dyDescent="0.35"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13:42" x14ac:dyDescent="0.35"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13:42" x14ac:dyDescent="0.35"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13:42" x14ac:dyDescent="0.35"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13:42" x14ac:dyDescent="0.35"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13:42" x14ac:dyDescent="0.35"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13:42" x14ac:dyDescent="0.35"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13:42" x14ac:dyDescent="0.35"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13:42" x14ac:dyDescent="0.35"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13:42" x14ac:dyDescent="0.35"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13:42" x14ac:dyDescent="0.35"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13:42" x14ac:dyDescent="0.35"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13:42" x14ac:dyDescent="0.35"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13:42" x14ac:dyDescent="0.35"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13:42" x14ac:dyDescent="0.35"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13:42" x14ac:dyDescent="0.35"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13:42" x14ac:dyDescent="0.35"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13:42" x14ac:dyDescent="0.35"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13:42" x14ac:dyDescent="0.35"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13:42" x14ac:dyDescent="0.35"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13:42" x14ac:dyDescent="0.35"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13:42" x14ac:dyDescent="0.35"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13:42" x14ac:dyDescent="0.35"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13:42" x14ac:dyDescent="0.35"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13:42" x14ac:dyDescent="0.35"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13:42" x14ac:dyDescent="0.35"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13:42" x14ac:dyDescent="0.35"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13:42" x14ac:dyDescent="0.35"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13:42" x14ac:dyDescent="0.35"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</sheetData>
  <sheetProtection formatCells="0" formatColumns="0" insertRows="0" selectLockedCells="1"/>
  <mergeCells count="25">
    <mergeCell ref="B15:D15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27:F27"/>
    <mergeCell ref="D38:F38"/>
    <mergeCell ref="I38:K38"/>
    <mergeCell ref="D39:F39"/>
    <mergeCell ref="I39:K39"/>
    <mergeCell ref="D41:F41"/>
    <mergeCell ref="I41:K41"/>
    <mergeCell ref="D42:F42"/>
    <mergeCell ref="I42:K42"/>
    <mergeCell ref="G40:H40"/>
    <mergeCell ref="G41:H41"/>
    <mergeCell ref="D40:F40"/>
    <mergeCell ref="I40:K40"/>
  </mergeCells>
  <pageMargins left="0.45" right="0.45" top="0.25" bottom="0.75" header="0.3" footer="0.3"/>
  <pageSetup scale="75" fitToHeight="0" orientation="portrait" r:id="rId1"/>
  <headerFooter>
    <oddFooter>&amp;L&amp;7Version date: Oct 7, 2014
Print Date:  &amp;D  &amp;T&amp;R&amp;7&amp;F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Template</vt:lpstr>
      <vt:lpstr>Example 1</vt:lpstr>
      <vt:lpstr>Example 2</vt:lpstr>
      <vt:lpstr>Example 3</vt:lpstr>
      <vt:lpstr>'Example 1'!Print_Area</vt:lpstr>
      <vt:lpstr>'Example 2'!Print_Area</vt:lpstr>
      <vt:lpstr>'Example 3'!Print_Area</vt:lpstr>
      <vt:lpstr>Template!Print_Area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Horch</dc:creator>
  <cp:lastModifiedBy>Haiying Cui</cp:lastModifiedBy>
  <cp:lastPrinted>2023-01-18T19:54:35Z</cp:lastPrinted>
  <dcterms:created xsi:type="dcterms:W3CDTF">2014-03-05T19:24:39Z</dcterms:created>
  <dcterms:modified xsi:type="dcterms:W3CDTF">2023-01-18T21:19:29Z</dcterms:modified>
</cp:coreProperties>
</file>