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O:\FMIS\Finance Forms and Procedures\Forms\Final\"/>
    </mc:Choice>
  </mc:AlternateContent>
  <xr:revisionPtr revIDLastSave="0" documentId="8_{A94AAB63-4E0A-4850-B2E3-077DC67F73A9}" xr6:coauthVersionLast="36" xr6:coauthVersionMax="36" xr10:uidLastSave="{00000000-0000-0000-0000-000000000000}"/>
  <bookViews>
    <workbookView xWindow="360" yWindow="200" windowWidth="11340" windowHeight="5910" xr2:uid="{00000000-000D-0000-FFFF-FFFF00000000}"/>
  </bookViews>
  <sheets>
    <sheet name="Page One" sheetId="5" r:id="rId1"/>
    <sheet name="Page Two" sheetId="4" r:id="rId2"/>
    <sheet name="Travel Expense Accts -Reference" sheetId="13" r:id="rId3"/>
    <sheet name="EXAMPLE Travel Exp Claim#1 Pg1" sheetId="15" r:id="rId4"/>
    <sheet name="EXAMPLE Travel Exp Claim#1 Pg2" sheetId="24" r:id="rId5"/>
    <sheet name="EXAMPLE Claim#2 - Mileage Pg1" sheetId="18" r:id="rId6"/>
    <sheet name="EXAMPLE Claim#2 - Mileage Pg2" sheetId="23" r:id="rId7"/>
  </sheets>
  <definedNames>
    <definedName name="Air" localSheetId="3">'EXAMPLE Travel Exp Claim#1 Pg1'!$A$77:$A$113</definedName>
    <definedName name="Air">'Page One'!$A$77:$A$113</definedName>
    <definedName name="airagent" localSheetId="3">'EXAMPLE Travel Exp Claim#1 Pg1'!$A$77:$A$114</definedName>
    <definedName name="airagent">'Page One'!$A$77:$A$114</definedName>
    <definedName name="Airandfees" localSheetId="3">'EXAMPLE Travel Exp Claim#1 Pg1'!$A$77:$D$114</definedName>
    <definedName name="Airandfees">'Page One'!$A$77:$D$114</definedName>
    <definedName name="Airfare" localSheetId="3">'EXAMPLE Travel Exp Claim#1 Pg1'!$A$77:$A$113</definedName>
    <definedName name="Airfare">'Page One'!$A$77:$A$113</definedName>
    <definedName name="AirfareTA" localSheetId="3">'EXAMPLE Travel Exp Claim#1 Pg1'!$A$77:$A$82</definedName>
    <definedName name="AirfareTA">'Page One'!$A$77:$A$82</definedName>
    <definedName name="Athletics" localSheetId="3">'EXAMPLE Travel Exp Claim#1 Pg1'!$A$105:$A$110</definedName>
    <definedName name="Athletics">'Page One'!$A$105:$A$110</definedName>
    <definedName name="Hotel" localSheetId="3">'EXAMPLE Travel Exp Claim#1 Pg1'!$A$84:$A$115</definedName>
    <definedName name="Hotel">'Page One'!$A$84:$A$115</definedName>
    <definedName name="Hotel1" localSheetId="3">'EXAMPLE Travel Exp Claim#1 Pg1'!$A$84:$A$86</definedName>
    <definedName name="Hotel1">'Page One'!$A$84:$A$86</definedName>
    <definedName name="Meals" localSheetId="3">'EXAMPLE Travel Exp Claim#1 Pg1'!$A$88:$A$116</definedName>
    <definedName name="Meals">'Page One'!$A$88:$A$116</definedName>
    <definedName name="Meals_PD" localSheetId="3">'EXAMPLE Travel Exp Claim#1 Pg1'!$A$88:$A$93</definedName>
    <definedName name="Meals_PD">'Page One'!$A$88:$A$93</definedName>
    <definedName name="Other" localSheetId="3">'EXAMPLE Travel Exp Claim#1 Pg1'!$A$101:$A$103</definedName>
    <definedName name="Other">'Page One'!$A$101:$A$103</definedName>
    <definedName name="Other_parking" localSheetId="3">'EXAMPLE Travel Exp Claim#1 Pg1'!$A$95:$A$99</definedName>
    <definedName name="Other_parking">'Page One'!$A$95:$A$99</definedName>
    <definedName name="othertransportation" localSheetId="3">'EXAMPLE Travel Exp Claim#1 Pg1'!$A$95:$A$119</definedName>
    <definedName name="othertransportation">'Page One'!$A$95:$A$119</definedName>
    <definedName name="othertravel" localSheetId="3">'EXAMPLE Travel Exp Claim#1 Pg1'!$A$101:$A$122</definedName>
    <definedName name="othertravel">'Page One'!$A$101:$A$122</definedName>
    <definedName name="perdiem" localSheetId="3">'EXAMPLE Travel Exp Claim#1 Pg1'!$A$88:$A$117</definedName>
    <definedName name="perdiem">'Page One'!$A$88:$A$117</definedName>
    <definedName name="_xlnm.Print_Area" localSheetId="5">'EXAMPLE Claim#2 - Mileage Pg1'!$A$1:$P$69</definedName>
    <definedName name="_xlnm.Print_Area" localSheetId="3">'EXAMPLE Travel Exp Claim#1 Pg1'!$A$1:$P$69</definedName>
    <definedName name="_xlnm.Print_Area" localSheetId="0">'Page One'!$A$1:$P$69</definedName>
    <definedName name="TravelAccts" localSheetId="6">'Page One'!#REF!</definedName>
    <definedName name="TravelAccts" localSheetId="3">'EXAMPLE Travel Exp Claim#1 Pg1'!#REF!</definedName>
    <definedName name="TravelAccts" localSheetId="4">'Page One'!#REF!</definedName>
    <definedName name="TravelAccts">'Page One'!#REF!</definedName>
  </definedNames>
  <calcPr calcId="191029"/>
</workbook>
</file>

<file path=xl/calcChain.xml><?xml version="1.0" encoding="utf-8"?>
<calcChain xmlns="http://schemas.openxmlformats.org/spreadsheetml/2006/main">
  <c r="I69" i="23" l="1"/>
  <c r="F109" i="24" l="1"/>
  <c r="F111" i="24" s="1"/>
  <c r="J95" i="24"/>
  <c r="G93" i="24"/>
  <c r="J92" i="24"/>
  <c r="I92" i="24"/>
  <c r="J91" i="24"/>
  <c r="I91" i="24"/>
  <c r="J90" i="24"/>
  <c r="I90" i="24"/>
  <c r="J89" i="24"/>
  <c r="I89" i="24"/>
  <c r="J88" i="24"/>
  <c r="I88" i="24"/>
  <c r="J87" i="24"/>
  <c r="I87" i="24"/>
  <c r="J86" i="24"/>
  <c r="I86" i="24"/>
  <c r="J85" i="24"/>
  <c r="I85" i="24"/>
  <c r="J84" i="24"/>
  <c r="I84" i="24"/>
  <c r="J83" i="24"/>
  <c r="I83" i="24"/>
  <c r="J82" i="24"/>
  <c r="G79" i="24"/>
  <c r="J78" i="24"/>
  <c r="I78" i="24"/>
  <c r="J77" i="24"/>
  <c r="I77" i="24"/>
  <c r="J76" i="24"/>
  <c r="I76" i="24"/>
  <c r="J75" i="24"/>
  <c r="I75" i="24"/>
  <c r="J74" i="24"/>
  <c r="I74" i="24"/>
  <c r="J73" i="24"/>
  <c r="I73" i="24"/>
  <c r="J72" i="24"/>
  <c r="I72" i="24"/>
  <c r="J71" i="24"/>
  <c r="I71" i="24"/>
  <c r="J70" i="24"/>
  <c r="I70" i="24"/>
  <c r="J69" i="24"/>
  <c r="J68" i="24"/>
  <c r="F109" i="23"/>
  <c r="J93" i="23"/>
  <c r="G91" i="23"/>
  <c r="J90" i="23"/>
  <c r="I90" i="23"/>
  <c r="J89" i="23"/>
  <c r="I89" i="23"/>
  <c r="J88" i="23"/>
  <c r="I88" i="23"/>
  <c r="J87" i="23"/>
  <c r="I87" i="23"/>
  <c r="J86" i="23"/>
  <c r="I86" i="23"/>
  <c r="J85" i="23"/>
  <c r="I85" i="23"/>
  <c r="J84" i="23"/>
  <c r="I84" i="23"/>
  <c r="J83" i="23"/>
  <c r="I83" i="23"/>
  <c r="J82" i="23"/>
  <c r="I82" i="23"/>
  <c r="J81" i="23"/>
  <c r="I81" i="23"/>
  <c r="J80" i="23"/>
  <c r="G77" i="23"/>
  <c r="J76" i="23"/>
  <c r="I76" i="23"/>
  <c r="J75" i="23"/>
  <c r="I75" i="23"/>
  <c r="J74" i="23"/>
  <c r="I74" i="23"/>
  <c r="J73" i="23"/>
  <c r="I73" i="23"/>
  <c r="J72" i="23"/>
  <c r="I72" i="23"/>
  <c r="J71" i="23"/>
  <c r="I71" i="23"/>
  <c r="J70" i="23"/>
  <c r="I70" i="23"/>
  <c r="J69" i="23"/>
  <c r="J68" i="23"/>
  <c r="I68" i="23"/>
  <c r="J67" i="23"/>
  <c r="J66" i="23"/>
  <c r="H57" i="18"/>
  <c r="M43" i="18"/>
  <c r="F43" i="18"/>
  <c r="O39" i="18"/>
  <c r="O38" i="18"/>
  <c r="E38" i="18"/>
  <c r="O37" i="18"/>
  <c r="E37" i="18"/>
  <c r="O36" i="18"/>
  <c r="E36" i="18"/>
  <c r="O35" i="18"/>
  <c r="E35" i="18"/>
  <c r="O34" i="18"/>
  <c r="E34" i="18"/>
  <c r="O32" i="18"/>
  <c r="E32" i="18"/>
  <c r="O31" i="18"/>
  <c r="E31" i="18"/>
  <c r="O30" i="18"/>
  <c r="E30" i="18"/>
  <c r="O29" i="18"/>
  <c r="E29" i="18"/>
  <c r="O28" i="18"/>
  <c r="E28" i="18"/>
  <c r="L26" i="18"/>
  <c r="K26" i="18" s="1"/>
  <c r="E26" i="18"/>
  <c r="L25" i="18"/>
  <c r="K25" i="18" s="1"/>
  <c r="E25" i="18"/>
  <c r="L24" i="18"/>
  <c r="K24" i="18" s="1"/>
  <c r="E24" i="18"/>
  <c r="L23" i="18"/>
  <c r="K23" i="18" s="1"/>
  <c r="E23" i="18"/>
  <c r="L22" i="18"/>
  <c r="K22" i="18" s="1"/>
  <c r="E22" i="18"/>
  <c r="O20" i="18"/>
  <c r="E20" i="18"/>
  <c r="O19" i="18"/>
  <c r="E19" i="18"/>
  <c r="O18" i="18"/>
  <c r="E18" i="18"/>
  <c r="O16" i="18"/>
  <c r="E16" i="18"/>
  <c r="O15" i="18"/>
  <c r="E15" i="18"/>
  <c r="O14" i="18"/>
  <c r="E14" i="18"/>
  <c r="L18" i="15"/>
  <c r="O18" i="15" s="1"/>
  <c r="O50" i="15" s="1"/>
  <c r="H57" i="15"/>
  <c r="M43" i="15"/>
  <c r="F43" i="15"/>
  <c r="O39" i="15"/>
  <c r="O38" i="15"/>
  <c r="E38" i="15"/>
  <c r="O37" i="15"/>
  <c r="E37" i="15"/>
  <c r="O36" i="15"/>
  <c r="E36" i="15"/>
  <c r="O35" i="15"/>
  <c r="E35" i="15"/>
  <c r="O34" i="15"/>
  <c r="E34" i="15"/>
  <c r="O32" i="15"/>
  <c r="E32" i="15"/>
  <c r="O31" i="15"/>
  <c r="E31" i="15"/>
  <c r="O30" i="15"/>
  <c r="E30" i="15"/>
  <c r="O29" i="15"/>
  <c r="E29" i="15"/>
  <c r="O28" i="15"/>
  <c r="E28" i="15"/>
  <c r="L26" i="15"/>
  <c r="K26" i="15"/>
  <c r="E26" i="15"/>
  <c r="L25" i="15"/>
  <c r="K25" i="15" s="1"/>
  <c r="E25" i="15"/>
  <c r="L24" i="15"/>
  <c r="K24" i="15"/>
  <c r="E24" i="15"/>
  <c r="L23" i="15"/>
  <c r="K23" i="15" s="1"/>
  <c r="E23" i="15"/>
  <c r="L22" i="15"/>
  <c r="E22" i="15"/>
  <c r="O20" i="15"/>
  <c r="E20" i="15"/>
  <c r="O19" i="15"/>
  <c r="E19" i="15"/>
  <c r="E18" i="15"/>
  <c r="O16" i="15"/>
  <c r="E16" i="15"/>
  <c r="O15" i="15"/>
  <c r="E15" i="15"/>
  <c r="O14" i="15"/>
  <c r="E14" i="15"/>
  <c r="J79" i="24" l="1"/>
  <c r="J91" i="23"/>
  <c r="O41" i="18" s="1"/>
  <c r="J93" i="24"/>
  <c r="O41" i="15" s="1"/>
  <c r="G96" i="24"/>
  <c r="G94" i="23"/>
  <c r="J77" i="23"/>
  <c r="J92" i="23"/>
  <c r="L41" i="18" s="1"/>
  <c r="K41" i="18" s="1"/>
  <c r="K22" i="15"/>
  <c r="F111" i="4"/>
  <c r="J96" i="24" l="1"/>
  <c r="J97" i="24" s="1"/>
  <c r="J94" i="24"/>
  <c r="L41" i="15" s="1"/>
  <c r="J80" i="24"/>
  <c r="L40" i="15" s="1"/>
  <c r="L43" i="15" s="1"/>
  <c r="O40" i="15"/>
  <c r="J78" i="23"/>
  <c r="L40" i="18" s="1"/>
  <c r="L43" i="18" s="1"/>
  <c r="O40" i="18"/>
  <c r="K41" i="15"/>
  <c r="J94" i="23"/>
  <c r="J95" i="23" s="1"/>
  <c r="M43" i="5"/>
  <c r="O39" i="5"/>
  <c r="K40" i="15" l="1"/>
  <c r="K43" i="15" s="1"/>
  <c r="O43" i="15"/>
  <c r="O51" i="15" s="1"/>
  <c r="K40" i="18"/>
  <c r="K43" i="18" s="1"/>
  <c r="O43" i="18"/>
  <c r="O51" i="18" s="1"/>
  <c r="G93" i="4"/>
  <c r="G79" i="4"/>
  <c r="I84" i="4" l="1"/>
  <c r="I85" i="4"/>
  <c r="I86" i="4"/>
  <c r="I87" i="4"/>
  <c r="I88" i="4"/>
  <c r="I89" i="4"/>
  <c r="I90" i="4"/>
  <c r="I91" i="4"/>
  <c r="I92" i="4"/>
  <c r="I83" i="4"/>
  <c r="I71" i="4"/>
  <c r="I72" i="4"/>
  <c r="I73" i="4"/>
  <c r="I74" i="4"/>
  <c r="I75" i="4"/>
  <c r="I76" i="4"/>
  <c r="I77" i="4"/>
  <c r="I78" i="4"/>
  <c r="I70" i="4"/>
  <c r="J84" i="4" l="1"/>
  <c r="J85" i="4"/>
  <c r="J86" i="4"/>
  <c r="J87" i="4"/>
  <c r="J88" i="4"/>
  <c r="J89" i="4"/>
  <c r="J90" i="4"/>
  <c r="J91" i="4"/>
  <c r="J92" i="4"/>
  <c r="J71" i="4"/>
  <c r="J72" i="4"/>
  <c r="J73" i="4"/>
  <c r="J74" i="4"/>
  <c r="J75" i="4"/>
  <c r="J76" i="4"/>
  <c r="J77" i="4"/>
  <c r="J78" i="4"/>
  <c r="J70" i="4"/>
  <c r="O38" i="5"/>
  <c r="O37" i="5"/>
  <c r="O36" i="5"/>
  <c r="O35" i="5"/>
  <c r="O34" i="5"/>
  <c r="O31" i="5"/>
  <c r="O32" i="5"/>
  <c r="O30" i="5"/>
  <c r="O29" i="5"/>
  <c r="O28" i="5"/>
  <c r="O20" i="5"/>
  <c r="O19" i="5"/>
  <c r="O18" i="5"/>
  <c r="O15" i="5"/>
  <c r="O16" i="5"/>
  <c r="O14" i="5"/>
  <c r="J79" i="4" l="1"/>
  <c r="E22" i="5"/>
  <c r="H57" i="5" l="1"/>
  <c r="E14" i="5"/>
  <c r="E15" i="5"/>
  <c r="E16" i="5"/>
  <c r="E18" i="5"/>
  <c r="E19" i="5"/>
  <c r="E20" i="5"/>
  <c r="E23" i="5"/>
  <c r="E24" i="5"/>
  <c r="E25" i="5"/>
  <c r="E26" i="5"/>
  <c r="E28" i="5"/>
  <c r="E29" i="5"/>
  <c r="E30" i="5"/>
  <c r="E31" i="5"/>
  <c r="E32" i="5"/>
  <c r="E34" i="5"/>
  <c r="E35" i="5"/>
  <c r="E36" i="5"/>
  <c r="E37" i="5"/>
  <c r="E38" i="5"/>
  <c r="L23" i="5" l="1"/>
  <c r="K23" i="5" s="1"/>
  <c r="L24" i="5"/>
  <c r="K24" i="5" s="1"/>
  <c r="L25" i="5"/>
  <c r="K25" i="5" s="1"/>
  <c r="L26" i="5"/>
  <c r="K26" i="5" s="1"/>
  <c r="L22" i="5"/>
  <c r="K22" i="5" l="1"/>
  <c r="G96" i="4"/>
  <c r="F43" i="5"/>
  <c r="J68" i="4"/>
  <c r="J69" i="4"/>
  <c r="J82" i="4"/>
  <c r="J83" i="4"/>
  <c r="J93" i="4" s="1"/>
  <c r="J95" i="4"/>
  <c r="O41" i="5" l="1"/>
  <c r="J94" i="4"/>
  <c r="J80" i="4"/>
  <c r="O40" i="5"/>
  <c r="J96" i="4"/>
  <c r="J97" i="4" s="1"/>
  <c r="O43" i="5" l="1"/>
  <c r="L41" i="5"/>
  <c r="K41" i="5" s="1"/>
  <c r="L40" i="5"/>
  <c r="L43" i="5" l="1"/>
  <c r="K40" i="5"/>
  <c r="K43" i="5" s="1"/>
</calcChain>
</file>

<file path=xl/sharedStrings.xml><?xml version="1.0" encoding="utf-8"?>
<sst xmlns="http://schemas.openxmlformats.org/spreadsheetml/2006/main" count="774" uniqueCount="260">
  <si>
    <t>Record all expenses and submit all receipts for charges and prepayments relating to this claim.</t>
  </si>
  <si>
    <t>INSTRUCTIONS FOR PREPARATION OF EXPENSE ACCOUNTS</t>
  </si>
  <si>
    <t>1)</t>
  </si>
  <si>
    <t>2)</t>
  </si>
  <si>
    <t>3)</t>
  </si>
  <si>
    <t>6)</t>
  </si>
  <si>
    <t>7)</t>
  </si>
  <si>
    <t>8)</t>
  </si>
  <si>
    <t>a)</t>
  </si>
  <si>
    <t xml:space="preserve">b) </t>
  </si>
  <si>
    <t>c)</t>
  </si>
  <si>
    <t>The daily maximum should be reduced for meals provided in the price of airline tickets, hotel rates or in conference registration fees.</t>
  </si>
  <si>
    <t>UNIVERSITY MILEAGE EXPENSE CLAIM FORM</t>
  </si>
  <si>
    <t>DATE</t>
  </si>
  <si>
    <t>DESCRIPTION OF TRIP</t>
  </si>
  <si>
    <t>TRIP MILEAGE</t>
  </si>
  <si>
    <t>RATE / KM</t>
  </si>
  <si>
    <t>AMOUNT</t>
  </si>
  <si>
    <t>REMARKS</t>
  </si>
  <si>
    <t>TOTAL CLAIM</t>
  </si>
  <si>
    <t>Amounts, Totals and GST Component are automatically calculated.</t>
  </si>
  <si>
    <t>UNIVERSITY TRAVEL EXPENSE CLAIM</t>
  </si>
  <si>
    <t>For expenses incurred while traveling on University business</t>
  </si>
  <si>
    <t>Name:</t>
  </si>
  <si>
    <t>Department:</t>
  </si>
  <si>
    <t>Purpose of Travel / Relating to:</t>
  </si>
  <si>
    <t>Destination:</t>
  </si>
  <si>
    <t>Dates of Travel:</t>
  </si>
  <si>
    <t>GST</t>
  </si>
  <si>
    <t>TOTAL</t>
  </si>
  <si>
    <t>SUBTOTAL</t>
  </si>
  <si>
    <t>Print Name:</t>
  </si>
  <si>
    <t>(see page 2 for instructions)</t>
  </si>
  <si>
    <r>
      <t>Goods and Services Tax</t>
    </r>
    <r>
      <rPr>
        <sz val="10"/>
        <rFont val="Arial Narrow"/>
        <family val="2"/>
      </rPr>
      <t xml:space="preserve"> - Enter the GST amount indicated on the invoice.  If the GST amount is not itemized but is included in the invoice total, calculate the GST component by taking 5/105ths of the invoice total.</t>
    </r>
  </si>
  <si>
    <t>Breakfast - $10.00, Lunch - $15.00, Dinner - $20.00</t>
  </si>
  <si>
    <t>GST COMPONENT - 5/105ths of TOTAL</t>
  </si>
  <si>
    <t>Breakfast - $10.00, Lunch - $20.00, Dinner - $40.00</t>
  </si>
  <si>
    <t>CANADIAN destinations:</t>
  </si>
  <si>
    <t>Vancouver, BC – 3726.04 km</t>
  </si>
  <si>
    <t>Nanaimo, BC – 3842.30 km</t>
  </si>
  <si>
    <t>Kelowna, BC – 3183.16 km</t>
  </si>
  <si>
    <t>Victoria, BC – 3799.34 km</t>
  </si>
  <si>
    <t>Newfoundland (province) – 5876.28 km</t>
  </si>
  <si>
    <t>AMERICAN destinations:</t>
  </si>
  <si>
    <t>Orlando, Florida – 5441.84 km</t>
  </si>
  <si>
    <t>Philadelphia, Pennsylvania – 4082.36 km</t>
  </si>
  <si>
    <t>Reno/Sparks, Nevada – 4227 km</t>
  </si>
  <si>
    <t>New York, New York – 4129.74 km</t>
  </si>
  <si>
    <t>New Orleans, Louisiana – 4585.66 km</t>
  </si>
  <si>
    <t>Los Angeles, California – 4917.10 km</t>
  </si>
  <si>
    <t>Newport News, Virginia – 4380.92 km</t>
  </si>
  <si>
    <t>San Francisco, California – 4823.96 km</t>
  </si>
  <si>
    <t>Las Vegas, Nevada – 4197.84 km</t>
  </si>
  <si>
    <t>Chicago, Illinois – 2310.48 km</t>
  </si>
  <si>
    <t>Pittsburg, Illinois – 3398.38 km</t>
  </si>
  <si>
    <t>Washington, DC – 4001.14 km</t>
  </si>
  <si>
    <t>Minneapolis, Minnesota – 1237.18 km</t>
  </si>
  <si>
    <t>INTERNATIONAL destinations:</t>
  </si>
  <si>
    <t>Cancun, Mexico – 6635.34 km</t>
  </si>
  <si>
    <t>Beijing, China – 18499.22 km</t>
  </si>
  <si>
    <t>South Korea (country) – 18798.86 km</t>
  </si>
  <si>
    <t>Frankfurt, Germany – 13916.58 km</t>
  </si>
  <si>
    <t>Havana, Cuba – 6479.14 km</t>
  </si>
  <si>
    <t>Tokyo, Japan – 17949.14 km</t>
  </si>
  <si>
    <t>Cuba – 6989.52 km</t>
  </si>
  <si>
    <t>Malaysia – 26866.38 km</t>
  </si>
  <si>
    <t>Delhi – 22509.88 km</t>
  </si>
  <si>
    <t>Melbourne, Australia – 29995.56 km</t>
  </si>
  <si>
    <t>Mexico (country) – 6033.38 km</t>
  </si>
  <si>
    <t>Paris, France – 13244.96 km</t>
  </si>
  <si>
    <t>Edmonton, AB – 2385.36 km</t>
  </si>
  <si>
    <t>Banff, AB – 2608.22 km</t>
  </si>
  <si>
    <t>Calgary, AB – 2401.52 km</t>
  </si>
  <si>
    <t>Regina, SK – 1067.50 km</t>
  </si>
  <si>
    <t>Saskatoon, SK – 1418.06 km</t>
  </si>
  <si>
    <t>Brandon, MB – 398.90 km</t>
  </si>
  <si>
    <t>Churchill, MB – 2011.54 km</t>
  </si>
  <si>
    <t>Hamilton, ON – 1510.30 km</t>
  </si>
  <si>
    <t>Toronto, ON – 3023.92 km</t>
  </si>
  <si>
    <t>Ottawa, ON – 1675.02 km</t>
  </si>
  <si>
    <t>Montreal, QC – 3642.72 km</t>
  </si>
  <si>
    <t>Quebec, QC – 3868.82 km</t>
  </si>
  <si>
    <t>Sydney, NS – 5504.78 km</t>
  </si>
  <si>
    <t>Halifax, NS – 5147.46 km</t>
  </si>
  <si>
    <t>San Diego, California – 5036.5 km</t>
  </si>
  <si>
    <r>
      <t xml:space="preserve">          common destinations </t>
    </r>
    <r>
      <rPr>
        <u/>
        <sz val="10"/>
        <rFont val="Arial Narrow"/>
        <family val="2"/>
      </rPr>
      <t>from Winnipeg</t>
    </r>
    <r>
      <rPr>
        <sz val="10"/>
        <rFont val="Arial Narrow"/>
        <family val="2"/>
      </rPr>
      <t xml:space="preserve"> is provided below.  Find distances for destinations that do not appear on the list at http://www.mapcrow.info/. </t>
    </r>
  </si>
  <si>
    <r>
      <t xml:space="preserve">NOTE:  mapcrow will provide </t>
    </r>
    <r>
      <rPr>
        <u/>
        <sz val="10"/>
        <rFont val="Arial Narrow"/>
        <family val="2"/>
      </rPr>
      <t>one way</t>
    </r>
    <r>
      <rPr>
        <sz val="10"/>
        <rFont val="Arial Narrow"/>
        <family val="2"/>
      </rPr>
      <t xml:space="preserve"> distances.  For return distances, multiply by two.</t>
    </r>
  </si>
  <si>
    <t>For taxi and bus rides, provide an estimate of total distance traveled.  Average distance from major city airports to their city centres is 20 km.</t>
  </si>
  <si>
    <r>
      <t>Life insurance</t>
    </r>
    <r>
      <rPr>
        <sz val="10"/>
        <rFont val="Arial Narrow"/>
        <family val="2"/>
      </rPr>
      <t xml:space="preserve"> is not claimable.  The University provides life insurance equal to annual salary.</t>
    </r>
  </si>
  <si>
    <t>Airfare</t>
  </si>
  <si>
    <t>Hotel</t>
  </si>
  <si>
    <t>Meals/Per Diem</t>
  </si>
  <si>
    <t>Travel - Team</t>
  </si>
  <si>
    <t>Travel - League Playoffs (CW)</t>
  </si>
  <si>
    <t>Travel Agents Fees</t>
  </si>
  <si>
    <t>Tournament Fees</t>
  </si>
  <si>
    <t>Tournament Officials</t>
  </si>
  <si>
    <t>PST</t>
  </si>
  <si>
    <t>ACCOUNT DESCRIPTION</t>
  </si>
  <si>
    <t>ACCOUNT #</t>
  </si>
  <si>
    <t>Other Travel</t>
  </si>
  <si>
    <t>TRAVEL DETAILS</t>
  </si>
  <si>
    <t>Award</t>
  </si>
  <si>
    <t>Departmental:</t>
  </si>
  <si>
    <t>Awards:</t>
  </si>
  <si>
    <t>athletics</t>
  </si>
  <si>
    <t>Funding Sources:</t>
  </si>
  <si>
    <t>Account</t>
  </si>
  <si>
    <t>TOTAL FUNDING:</t>
  </si>
  <si>
    <t>Date:</t>
  </si>
  <si>
    <t>LESS AMOUNTS PAID BY CLAIMANT'S UNIV. CREDIT CARD</t>
  </si>
  <si>
    <t>REQUIRED TO BE COMPLETED BY CLAIMANT</t>
  </si>
  <si>
    <t>Amount ($)</t>
  </si>
  <si>
    <t>LESS AMOUNTS PAID DIRECTLY BY FINANCIAL SERVICES</t>
  </si>
  <si>
    <t>TOTAL TRAVEL EXPENDITURES:</t>
  </si>
  <si>
    <t>Cost Allocation - To Be Completed by Financial Services:</t>
  </si>
  <si>
    <t>GST:</t>
  </si>
  <si>
    <t>Department</t>
  </si>
  <si>
    <t>Sub-Department</t>
  </si>
  <si>
    <t>FINANCE USE ONLY</t>
  </si>
  <si>
    <t>Sub-Dept</t>
  </si>
  <si>
    <t>(4 Digits)</t>
  </si>
  <si>
    <t>Award Name</t>
  </si>
  <si>
    <t>Department Name</t>
  </si>
  <si>
    <t xml:space="preserve">     Departmental</t>
  </si>
  <si>
    <t xml:space="preserve">     Awards</t>
  </si>
  <si>
    <t xml:space="preserve">      to the Claimant</t>
  </si>
  <si>
    <t>Dept (4 Digits)</t>
  </si>
  <si>
    <t>I hereby certify that the above is a correct statement of expenses incurred on University business</t>
  </si>
  <si>
    <t>and has not been or will not be reimbursed from any other source.</t>
  </si>
  <si>
    <t>Enter Here</t>
  </si>
  <si>
    <t>Authorizing Signature:</t>
  </si>
  <si>
    <t>LESS AMOUNTS PAID BY FINANCE'S UNIV.CREDIT CARD</t>
  </si>
  <si>
    <t>TOTAL AMOUNT CLAIMED</t>
  </si>
  <si>
    <t>hidden rows</t>
  </si>
  <si>
    <t>TOTAL AMOUNT RETURNED</t>
  </si>
  <si>
    <r>
      <t>Prepaid Travel Expenditures</t>
    </r>
    <r>
      <rPr>
        <sz val="10"/>
        <rFont val="Arial Narrow"/>
        <family val="2"/>
      </rPr>
      <t xml:space="preserve"> - Record cash advances paid directly to you.</t>
    </r>
  </si>
  <si>
    <r>
      <t xml:space="preserve">Amounts Paid Directly By Financial Services </t>
    </r>
    <r>
      <rPr>
        <sz val="10"/>
        <rFont val="Arial Narrow"/>
        <family val="2"/>
      </rPr>
      <t>- Record all costs prepaid or charged to the University such as airfare, registration fee, hotel, etc.  These amounts are paid directly to the supplier</t>
    </r>
  </si>
  <si>
    <r>
      <t>Amounts Paid By Claimant's University Credit Card</t>
    </r>
    <r>
      <rPr>
        <sz val="10"/>
        <rFont val="Arial Narrow"/>
        <family val="2"/>
      </rPr>
      <t xml:space="preserve"> - Record all costs charged to your University credit card including cash advances.</t>
    </r>
  </si>
  <si>
    <t>Other Transportation</t>
  </si>
  <si>
    <t>Note:  Authorizing signature must be the Dean or Chair if the reimbursement is being made</t>
  </si>
  <si>
    <t>Travel-Nat'l Championship(CIS)</t>
  </si>
  <si>
    <t>Claimant's Signature:</t>
  </si>
  <si>
    <t>Mileage Allowance per Kilometer  =</t>
  </si>
  <si>
    <t>Vancouver B.C. and Seattle WA</t>
  </si>
  <si>
    <t>August 8 - 12, 2016</t>
  </si>
  <si>
    <t>Sheraton Vancouver - 3 nights</t>
  </si>
  <si>
    <t>Vancouver - 3 days - $45/day</t>
  </si>
  <si>
    <t>Seattle - 2 days - $70/day</t>
  </si>
  <si>
    <t>Bus to Seattle - return ($50 US @ 1.4)</t>
  </si>
  <si>
    <t>Holiday Inn Seattle ($300 US @ 1.4)</t>
  </si>
  <si>
    <t>Conference registration ($100 US @ 1.4)</t>
  </si>
  <si>
    <t>NSERC - Doe, J.</t>
  </si>
  <si>
    <t>TPDA - Doe, John</t>
  </si>
  <si>
    <t>Jane Doe</t>
  </si>
  <si>
    <t>Brandon, MB</t>
  </si>
  <si>
    <t>June 1 - 3, 2016</t>
  </si>
  <si>
    <t>Holiday Inn Express</t>
  </si>
  <si>
    <t>3 days - Dinner only (breakfast, lunch provided at meeting)</t>
  </si>
  <si>
    <t>Brandon - return trip</t>
  </si>
  <si>
    <t>Arts - History</t>
  </si>
  <si>
    <t>Jane Doe's Signature</t>
  </si>
  <si>
    <t xml:space="preserve">  History Dept Signing Authority's signature</t>
  </si>
  <si>
    <t>June 1-3/16</t>
  </si>
  <si>
    <t>Research fieldwork in Vancouver then attend Professional Development Conference in Seattle</t>
  </si>
  <si>
    <t>Airfare to Vancouver B.C.  WestJet</t>
  </si>
  <si>
    <r>
      <t>Account Description</t>
    </r>
    <r>
      <rPr>
        <sz val="10"/>
        <rFont val="Arial Narrow"/>
        <family val="2"/>
      </rPr>
      <t xml:space="preserve"> - Choose the appropriate account from the drop down menu based on the type of travel.  The "General" travel category should be used if travel is for University business.  Use "Prof Dev" if travel is for professional development.</t>
    </r>
  </si>
  <si>
    <r>
      <t>Meals/Per Diem</t>
    </r>
    <r>
      <rPr>
        <sz val="10"/>
        <rFont val="Arial Narrow"/>
        <family val="2"/>
      </rPr>
      <t xml:space="preserve"> - Daily meal allowance figures have been established to be used while traveling on University business within Canada (CANADA) and outside Canada (FOREIGN).</t>
    </r>
  </si>
  <si>
    <t>Maximum claim for individual meals including gratuities while traveling inside Canada  is as follows:</t>
  </si>
  <si>
    <t>Maximum claim for individual meals including gratuities while traveling outside Canada is as follows:</t>
  </si>
  <si>
    <t>4)</t>
  </si>
  <si>
    <t xml:space="preserve">5) </t>
  </si>
  <si>
    <t>9)</t>
  </si>
  <si>
    <r>
      <t xml:space="preserve">10)     </t>
    </r>
    <r>
      <rPr>
        <b/>
        <sz val="10"/>
        <rFont val="Arial Narrow"/>
        <family val="2"/>
      </rPr>
      <t xml:space="preserve">Total Kilometers Traveled </t>
    </r>
    <r>
      <rPr>
        <sz val="10"/>
        <rFont val="Arial Narrow"/>
        <family val="2"/>
      </rPr>
      <t xml:space="preserve">- This information is tracked for the University's greenhouse gas reporting purposes.  A list of </t>
    </r>
    <r>
      <rPr>
        <u/>
        <sz val="10"/>
        <rFont val="Arial Narrow"/>
        <family val="2"/>
      </rPr>
      <t>return</t>
    </r>
    <r>
      <rPr>
        <sz val="10"/>
        <rFont val="Arial Narrow"/>
        <family val="2"/>
      </rPr>
      <t xml:space="preserve"> distances to</t>
    </r>
  </si>
  <si>
    <t>11)</t>
  </si>
  <si>
    <t>12)</t>
  </si>
  <si>
    <r>
      <t xml:space="preserve">Refer to </t>
    </r>
    <r>
      <rPr>
        <b/>
        <sz val="10"/>
        <rFont val="Arial Narrow"/>
        <family val="2"/>
      </rPr>
      <t>Travel Policy</t>
    </r>
    <r>
      <rPr>
        <sz val="10"/>
        <rFont val="Arial Narrow"/>
        <family val="2"/>
      </rPr>
      <t xml:space="preserve"> for further details on University Travel.     https://www.uwinnipeg.ca/index/admin-policies-toc </t>
    </r>
  </si>
  <si>
    <r>
      <rPr>
        <b/>
        <sz val="10"/>
        <rFont val="Arial Narrow"/>
        <family val="2"/>
      </rPr>
      <t>Other Transportation</t>
    </r>
    <r>
      <rPr>
        <sz val="10"/>
        <rFont val="Arial Narrow"/>
        <family val="2"/>
      </rPr>
      <t xml:space="preserve"> - Reasonable expenses for taxis, buses and airport limousine service may be claimed.  It is expected that bus or limousine service will be used in preference to taxis.  Receipts must be provided for taxi fares over $5.00.</t>
    </r>
  </si>
  <si>
    <r>
      <t>Other Travel</t>
    </r>
    <r>
      <rPr>
        <sz val="10"/>
        <rFont val="Arial Narrow"/>
        <family val="2"/>
      </rPr>
      <t xml:space="preserve"> - please provide explanation for all costs claimed (i.e.. long distance, telephone, laundry).</t>
    </r>
  </si>
  <si>
    <t>Airfare - Professional Development</t>
  </si>
  <si>
    <t>Airfare - General - University Business</t>
  </si>
  <si>
    <t>Hotel - General - University Business</t>
  </si>
  <si>
    <t>Hotel - Professional Development</t>
  </si>
  <si>
    <t>Meals/Per Diem - General - CANADA</t>
  </si>
  <si>
    <t>Meals/Per Diem - General - FOREIGN</t>
  </si>
  <si>
    <t>Meals/Per Diem - Prof Dev - CANADA</t>
  </si>
  <si>
    <t>Meals/Per Diem - Prof Dev - FOREIGN</t>
  </si>
  <si>
    <t>Parking - Professional Development</t>
  </si>
  <si>
    <t>Other Transportation - Professional Dev</t>
  </si>
  <si>
    <t>Parking - General - University Business</t>
  </si>
  <si>
    <t>Mileage - General - University Business</t>
  </si>
  <si>
    <t>Mileage - Professional Development</t>
  </si>
  <si>
    <t>TOTAL - Mileage - General - Other Transportation</t>
  </si>
  <si>
    <t>TOTAL - Mileage - Prof Dev - Other Transportation</t>
  </si>
  <si>
    <t>TOTAL KILOMETERS TRAVELED</t>
  </si>
  <si>
    <t>MODE OF TRAVEL</t>
  </si>
  <si>
    <t>AIR</t>
  </si>
  <si>
    <t>CAR</t>
  </si>
  <si>
    <t>TAXI</t>
  </si>
  <si>
    <t>BUS</t>
  </si>
  <si>
    <t>OTHER</t>
  </si>
  <si>
    <t>For Greenhouse Gas Reporting</t>
  </si>
  <si>
    <t xml:space="preserve">For instuctions on how to complete, </t>
  </si>
  <si>
    <t xml:space="preserve"> please see above (#10)</t>
  </si>
  <si>
    <t>Auto Mileage and Total Kilometers Traveled  (INFORMATION IS ENTERED ON PAGE 2)</t>
  </si>
  <si>
    <t>Mileage - General - Other Transportation</t>
  </si>
  <si>
    <t>Mileage - Prof Dev - Other Transportation</t>
  </si>
  <si>
    <t xml:space="preserve">     TOTAL</t>
  </si>
  <si>
    <t>Travel Expense Accounts:</t>
  </si>
  <si>
    <t>Acct #</t>
  </si>
  <si>
    <t>Account Name</t>
  </si>
  <si>
    <t xml:space="preserve">
A - D</t>
  </si>
  <si>
    <t>A</t>
  </si>
  <si>
    <t>with the corresponding line letter in the "A - D" column above</t>
  </si>
  <si>
    <t>B</t>
  </si>
  <si>
    <t>C</t>
  </si>
  <si>
    <t>D</t>
  </si>
  <si>
    <t>Meals/PD - Student Recruit - CANADA</t>
  </si>
  <si>
    <t>Meals/PD - Student Recruit - FOREIGN</t>
  </si>
  <si>
    <t>Meals/PD - Fac/Staff Recruit - CANADA</t>
  </si>
  <si>
    <t>Meals/PD - Fac/Staff Recruit - FOREIGN</t>
  </si>
  <si>
    <t>Airfare - Student Recruitment</t>
  </si>
  <si>
    <t>Airfare - Fac/Staff Recruitment</t>
  </si>
  <si>
    <t>Travel Agent Fees - Fac/Staff Recruit</t>
  </si>
  <si>
    <t>Hotel - Student Recruitment</t>
  </si>
  <si>
    <t>Hotel - Fac/Staff Recruitment</t>
  </si>
  <si>
    <t>Parking - Fac/Staff Recruitment</t>
  </si>
  <si>
    <t>Other Transportation - Fac/Staff Recruit</t>
  </si>
  <si>
    <t>Other Costs - Fac/Staff Recruitment</t>
  </si>
  <si>
    <t>Relocation Costs - Fac/Staff Recruitment</t>
  </si>
  <si>
    <t>Interview Related Expenses - Fac/Staff Recruit</t>
  </si>
  <si>
    <t>Other Transportation - General - Univ Bus</t>
  </si>
  <si>
    <t xml:space="preserve">   Fac/Staff recuitment is normally paid via payment voucher</t>
  </si>
  <si>
    <t xml:space="preserve">   Removed from drop down lists</t>
  </si>
  <si>
    <t>Travel Agent Fees - Student Recruitment</t>
  </si>
  <si>
    <t>Travel Agent Fees - Professional Development</t>
  </si>
  <si>
    <t>Travel Agent Fees - General University Business</t>
  </si>
  <si>
    <t>AirfareTA</t>
  </si>
  <si>
    <r>
      <t xml:space="preserve">        </t>
    </r>
    <r>
      <rPr>
        <b/>
        <sz val="10"/>
        <rFont val="Arial Narrow"/>
        <family val="2"/>
      </rPr>
      <t xml:space="preserve">   Note: </t>
    </r>
    <r>
      <rPr>
        <sz val="10"/>
        <rFont val="Arial Narrow"/>
        <family val="2"/>
      </rPr>
      <t xml:space="preserve"> Please indicate which expenses comprise the totals in this section by marking them</t>
    </r>
  </si>
  <si>
    <t>Hotel1</t>
  </si>
  <si>
    <t>Meals_PD</t>
  </si>
  <si>
    <t>Other_parking</t>
  </si>
  <si>
    <t>Other Transportation - Student Recruitment</t>
  </si>
  <si>
    <t>Other</t>
  </si>
  <si>
    <t>LESS PREPAID TRAVEL EXPENDITURES/ADVANCES (Acct #75195)</t>
  </si>
  <si>
    <t>Other Travel - General - University Business</t>
  </si>
  <si>
    <t>Other Travel - Professional Development</t>
  </si>
  <si>
    <t>Other Travel - Student Recruitment</t>
  </si>
  <si>
    <t>Defined Name</t>
  </si>
  <si>
    <t>Award (5 Digits)</t>
  </si>
  <si>
    <t>John Done</t>
  </si>
  <si>
    <t>Chemistry</t>
  </si>
  <si>
    <t>History</t>
  </si>
  <si>
    <t>Meeting of MB Historical Society</t>
  </si>
  <si>
    <t>Breakfast - $15.00, Lunch - $15.00, Dinner - $30.00</t>
  </si>
  <si>
    <t>Breakfast - $20.00, Lunch - $20.00, Dinner - $40.00</t>
  </si>
  <si>
    <t>Breakfast - $20.00, Lunch - $20.00, Dinner - $50.00</t>
  </si>
  <si>
    <t>Maximum claim for individual meals including gratuities while traveling Internationally is as follows:</t>
  </si>
  <si>
    <t>Maximum claim for individual meals including gratuities while traveling inside Canada is as follows:</t>
  </si>
  <si>
    <t>Maximum claim for individual meals including gratuities while traveling inside the USA is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</si>
</sst>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1009]#,##0.00"/>
  </numFmts>
  <fonts count="16" x14ac:knownFonts="1">
    <font>
      <sz val="10"/>
      <name val="Arial"/>
    </font>
    <font>
      <sz val="10"/>
      <name val="Arial Narrow"/>
      <family val="2"/>
    </font>
    <font>
      <b/>
      <sz val="10"/>
      <name val="Arial Narrow"/>
      <family val="2"/>
    </font>
    <font>
      <b/>
      <u/>
      <sz val="18"/>
      <name val="Arial Narrow"/>
      <family val="2"/>
    </font>
    <font>
      <i/>
      <sz val="12"/>
      <name val="Arial Narrow"/>
      <family val="2"/>
    </font>
    <font>
      <sz val="16"/>
      <color indexed="9"/>
      <name val="Arial Narrow"/>
      <family val="2"/>
    </font>
    <font>
      <sz val="10"/>
      <color indexed="9"/>
      <name val="Arial Narrow"/>
      <family val="2"/>
    </font>
    <font>
      <sz val="11"/>
      <name val="Arial Narrow"/>
      <family val="2"/>
    </font>
    <font>
      <b/>
      <sz val="19"/>
      <name val="Arial Narrow"/>
      <family val="2"/>
    </font>
    <font>
      <sz val="10"/>
      <name val="Arial"/>
      <family val="2"/>
    </font>
    <font>
      <u/>
      <sz val="10"/>
      <name val="Arial Narrow"/>
      <family val="2"/>
    </font>
    <font>
      <b/>
      <u/>
      <sz val="10"/>
      <name val="Arial Narrow"/>
      <family val="2"/>
    </font>
    <font>
      <b/>
      <i/>
      <sz val="10"/>
      <name val="Arial Narrow"/>
      <family val="2"/>
    </font>
    <font>
      <u/>
      <sz val="10"/>
      <color theme="10"/>
      <name val="Arial"/>
      <family val="2"/>
    </font>
    <font>
      <sz val="11"/>
      <name val="Arial"/>
      <family val="2"/>
    </font>
    <font>
      <b/>
      <u/>
      <sz val="11"/>
      <name val="Arial"/>
      <family val="2"/>
    </font>
  </fonts>
  <fills count="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s>
  <cellStyleXfs count="2">
    <xf numFmtId="0" fontId="0" fillId="0" borderId="0"/>
    <xf numFmtId="0" fontId="13" fillId="0" borderId="0" applyNumberFormat="0" applyFill="0" applyBorder="0" applyAlignment="0" applyProtection="0"/>
  </cellStyleXfs>
  <cellXfs count="382">
    <xf numFmtId="0" fontId="0" fillId="0" borderId="0" xfId="0"/>
    <xf numFmtId="164" fontId="1" fillId="0" borderId="3"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7" fontId="1" fillId="0" borderId="12" xfId="0" applyNumberFormat="1" applyFont="1" applyBorder="1" applyAlignment="1" applyProtection="1">
      <alignment horizontal="center"/>
      <protection locked="0"/>
    </xf>
    <xf numFmtId="0" fontId="1" fillId="0" borderId="5" xfId="0" applyNumberFormat="1" applyFont="1" applyBorder="1" applyAlignment="1" applyProtection="1">
      <alignment horizontal="center"/>
    </xf>
    <xf numFmtId="0" fontId="1" fillId="4" borderId="5" xfId="0" applyNumberFormat="1" applyFont="1" applyFill="1" applyBorder="1" applyAlignment="1" applyProtection="1">
      <alignment horizontal="center"/>
    </xf>
    <xf numFmtId="0" fontId="1" fillId="0" borderId="19" xfId="0" applyNumberFormat="1" applyFont="1" applyBorder="1" applyAlignment="1" applyProtection="1">
      <alignment horizontal="center"/>
    </xf>
    <xf numFmtId="0" fontId="2" fillId="0" borderId="37" xfId="0" applyFont="1" applyBorder="1" applyAlignment="1" applyProtection="1">
      <alignment horizontal="left"/>
    </xf>
    <xf numFmtId="0" fontId="11" fillId="0" borderId="11" xfId="0" applyFont="1" applyBorder="1" applyAlignment="1" applyProtection="1"/>
    <xf numFmtId="164" fontId="1" fillId="0" borderId="3" xfId="0" applyNumberFormat="1" applyFont="1" applyBorder="1" applyAlignment="1" applyProtection="1">
      <alignment horizontal="center"/>
    </xf>
    <xf numFmtId="164" fontId="1" fillId="0" borderId="13" xfId="0" applyNumberFormat="1" applyFont="1" applyBorder="1" applyAlignment="1" applyProtection="1">
      <alignment horizontal="center"/>
    </xf>
    <xf numFmtId="164" fontId="1" fillId="5" borderId="3" xfId="0" applyNumberFormat="1" applyFont="1" applyFill="1" applyBorder="1" applyAlignment="1" applyProtection="1">
      <alignment horizontal="center"/>
    </xf>
    <xf numFmtId="164" fontId="1" fillId="5" borderId="2" xfId="0" applyNumberFormat="1" applyFont="1" applyFill="1" applyBorder="1" applyAlignment="1" applyProtection="1">
      <alignment horizontal="center"/>
    </xf>
    <xf numFmtId="0" fontId="1" fillId="0" borderId="0" xfId="0" applyFont="1" applyFill="1" applyAlignment="1" applyProtection="1"/>
    <xf numFmtId="0" fontId="1" fillId="0" borderId="0" xfId="0" applyFont="1" applyProtection="1"/>
    <xf numFmtId="0" fontId="1" fillId="0" borderId="3" xfId="0" applyFont="1" applyBorder="1" applyAlignment="1" applyProtection="1">
      <alignment horizontal="center" wrapText="1"/>
    </xf>
    <xf numFmtId="164" fontId="1" fillId="4" borderId="3" xfId="0" applyNumberFormat="1" applyFont="1" applyFill="1" applyBorder="1" applyProtection="1"/>
    <xf numFmtId="164" fontId="1" fillId="4" borderId="3" xfId="0" applyNumberFormat="1" applyFont="1" applyFill="1" applyBorder="1" applyAlignment="1" applyProtection="1">
      <alignment horizontal="center"/>
    </xf>
    <xf numFmtId="164" fontId="2" fillId="4" borderId="6" xfId="0" applyNumberFormat="1" applyFont="1" applyFill="1" applyBorder="1" applyAlignment="1" applyProtection="1">
      <alignment horizontal="center"/>
    </xf>
    <xf numFmtId="0" fontId="1" fillId="4" borderId="6" xfId="0" applyFont="1" applyFill="1" applyBorder="1" applyAlignment="1" applyProtection="1"/>
    <xf numFmtId="164" fontId="1" fillId="0" borderId="23" xfId="0" applyNumberFormat="1" applyFont="1" applyBorder="1" applyAlignment="1" applyProtection="1">
      <alignment horizontal="center"/>
    </xf>
    <xf numFmtId="0" fontId="1" fillId="0" borderId="27" xfId="0" applyFont="1" applyBorder="1" applyProtection="1"/>
    <xf numFmtId="0" fontId="11" fillId="0" borderId="0" xfId="0" applyFont="1" applyFill="1" applyBorder="1" applyProtection="1"/>
    <xf numFmtId="0" fontId="11" fillId="0" borderId="27" xfId="0" applyFont="1" applyFill="1" applyBorder="1" applyProtection="1"/>
    <xf numFmtId="0" fontId="1" fillId="0" borderId="0" xfId="0" applyFont="1" applyBorder="1" applyProtection="1"/>
    <xf numFmtId="0" fontId="11" fillId="0" borderId="0" xfId="0" applyFont="1" applyFill="1" applyBorder="1" applyAlignment="1" applyProtection="1">
      <alignment horizontal="center" vertical="center"/>
    </xf>
    <xf numFmtId="0" fontId="1" fillId="0" borderId="0" xfId="0" applyFont="1" applyFill="1" applyBorder="1" applyAlignment="1" applyProtection="1"/>
    <xf numFmtId="164" fontId="2" fillId="0" borderId="0" xfId="0" applyNumberFormat="1" applyFont="1" applyFill="1" applyBorder="1" applyAlignment="1" applyProtection="1">
      <alignment horizontal="left"/>
    </xf>
    <xf numFmtId="164" fontId="2" fillId="0" borderId="0" xfId="0" applyNumberFormat="1" applyFont="1" applyFill="1" applyBorder="1" applyAlignment="1" applyProtection="1">
      <alignment horizontal="center"/>
    </xf>
    <xf numFmtId="0" fontId="2" fillId="0" borderId="27" xfId="0" applyFont="1" applyFill="1" applyBorder="1" applyProtection="1"/>
    <xf numFmtId="0" fontId="2" fillId="0" borderId="0" xfId="0" applyFont="1" applyFill="1" applyBorder="1" applyProtection="1"/>
    <xf numFmtId="0" fontId="11" fillId="0" borderId="28" xfId="0" applyFont="1" applyFill="1" applyBorder="1" applyAlignment="1" applyProtection="1">
      <alignment horizontal="center" wrapText="1"/>
    </xf>
    <xf numFmtId="0" fontId="1" fillId="0" borderId="27" xfId="0" applyFont="1" applyFill="1" applyBorder="1" applyProtection="1"/>
    <xf numFmtId="7" fontId="1" fillId="0" borderId="29" xfId="0" applyNumberFormat="1" applyFont="1" applyFill="1" applyBorder="1" applyAlignment="1" applyProtection="1">
      <alignment horizontal="center"/>
    </xf>
    <xf numFmtId="0" fontId="1" fillId="0" borderId="27"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0" xfId="0" applyFont="1" applyFill="1" applyBorder="1" applyAlignment="1" applyProtection="1">
      <alignment horizontal="left" wrapText="1"/>
    </xf>
    <xf numFmtId="0" fontId="1" fillId="0" borderId="28" xfId="0" applyFont="1" applyFill="1" applyBorder="1" applyAlignment="1" applyProtection="1">
      <alignment horizontal="left" wrapText="1"/>
    </xf>
    <xf numFmtId="0" fontId="12" fillId="0" borderId="27" xfId="0" applyFont="1" applyFill="1" applyBorder="1" applyProtection="1"/>
    <xf numFmtId="0" fontId="1" fillId="0" borderId="28" xfId="0" applyFont="1" applyBorder="1" applyProtection="1"/>
    <xf numFmtId="0" fontId="1" fillId="0" borderId="30" xfId="0" applyFont="1" applyBorder="1" applyProtection="1"/>
    <xf numFmtId="0" fontId="12" fillId="0" borderId="22" xfId="0" applyFont="1" applyFill="1" applyBorder="1" applyProtection="1"/>
    <xf numFmtId="0" fontId="2" fillId="0" borderId="22" xfId="0" applyFont="1" applyFill="1" applyBorder="1" applyProtection="1"/>
    <xf numFmtId="0" fontId="1" fillId="0" borderId="22" xfId="0" applyFont="1" applyFill="1" applyBorder="1" applyAlignment="1" applyProtection="1">
      <alignment horizontal="left" wrapText="1"/>
    </xf>
    <xf numFmtId="0" fontId="1" fillId="0" borderId="31" xfId="0" applyFont="1" applyFill="1" applyBorder="1" applyAlignment="1" applyProtection="1">
      <alignment horizontal="left" wrapText="1"/>
    </xf>
    <xf numFmtId="0" fontId="2" fillId="0" borderId="27" xfId="0" applyFont="1" applyFill="1" applyBorder="1" applyAlignment="1" applyProtection="1">
      <alignment horizontal="left"/>
    </xf>
    <xf numFmtId="0" fontId="11" fillId="5" borderId="27" xfId="0" applyFont="1" applyFill="1" applyBorder="1" applyProtection="1"/>
    <xf numFmtId="0" fontId="7" fillId="0" borderId="0" xfId="0" applyFont="1" applyProtection="1"/>
    <xf numFmtId="164" fontId="1" fillId="0" borderId="2" xfId="0" applyNumberFormat="1" applyFont="1" applyBorder="1" applyAlignment="1" applyProtection="1"/>
    <xf numFmtId="164" fontId="1" fillId="0" borderId="13" xfId="0" applyNumberFormat="1" applyFont="1" applyBorder="1" applyAlignment="1" applyProtection="1"/>
    <xf numFmtId="164" fontId="2" fillId="5" borderId="2" xfId="0" applyNumberFormat="1" applyFont="1" applyFill="1" applyBorder="1" applyAlignment="1" applyProtection="1"/>
    <xf numFmtId="164" fontId="2" fillId="5" borderId="13" xfId="0" applyNumberFormat="1" applyFont="1" applyFill="1" applyBorder="1" applyAlignment="1" applyProtection="1"/>
    <xf numFmtId="164" fontId="2" fillId="0" borderId="2" xfId="0" applyNumberFormat="1" applyFont="1" applyBorder="1" applyAlignment="1" applyProtection="1"/>
    <xf numFmtId="164" fontId="2" fillId="0" borderId="13" xfId="0" applyNumberFormat="1" applyFont="1" applyBorder="1" applyAlignment="1" applyProtection="1">
      <alignment horizontal="right"/>
    </xf>
    <xf numFmtId="0" fontId="1" fillId="0" borderId="3" xfId="0" applyFont="1" applyBorder="1" applyAlignment="1" applyProtection="1"/>
    <xf numFmtId="164" fontId="1" fillId="0" borderId="3" xfId="0" applyNumberFormat="1" applyFont="1" applyBorder="1" applyAlignment="1" applyProtection="1"/>
    <xf numFmtId="164" fontId="1" fillId="5" borderId="3" xfId="0" applyNumberFormat="1" applyFont="1" applyFill="1" applyBorder="1" applyAlignment="1" applyProtection="1">
      <alignment horizontal="right"/>
    </xf>
    <xf numFmtId="0" fontId="2" fillId="0" borderId="0" xfId="0" applyFont="1" applyProtection="1"/>
    <xf numFmtId="164" fontId="1" fillId="0" borderId="0" xfId="0" applyNumberFormat="1" applyFont="1" applyFill="1" applyBorder="1" applyAlignment="1" applyProtection="1">
      <alignment horizontal="center"/>
    </xf>
    <xf numFmtId="7" fontId="1" fillId="0" borderId="0" xfId="0" applyNumberFormat="1" applyFont="1" applyFill="1" applyBorder="1" applyAlignment="1" applyProtection="1">
      <alignment horizontal="center"/>
    </xf>
    <xf numFmtId="0" fontId="7" fillId="0" borderId="0" xfId="0" applyFont="1" applyFill="1" applyBorder="1" applyAlignment="1" applyProtection="1">
      <alignment horizontal="center"/>
    </xf>
    <xf numFmtId="7" fontId="7" fillId="0" borderId="0" xfId="0" applyNumberFormat="1" applyFont="1" applyFill="1" applyBorder="1" applyAlignment="1" applyProtection="1">
      <alignment horizontal="center"/>
    </xf>
    <xf numFmtId="0" fontId="1" fillId="0" borderId="0" xfId="0" applyFont="1" applyBorder="1" applyAlignment="1" applyProtection="1">
      <alignment horizontal="left" wrapText="1"/>
    </xf>
    <xf numFmtId="14" fontId="1" fillId="0" borderId="13" xfId="0" applyNumberFormat="1" applyFont="1" applyBorder="1" applyAlignment="1" applyProtection="1">
      <alignment horizontal="center"/>
      <protection locked="0"/>
    </xf>
    <xf numFmtId="8" fontId="2" fillId="0" borderId="0" xfId="0" applyNumberFormat="1" applyFont="1" applyAlignment="1" applyProtection="1">
      <alignment horizontal="left" vertical="top"/>
    </xf>
    <xf numFmtId="14" fontId="7" fillId="0" borderId="12" xfId="0" applyNumberFormat="1" applyFont="1" applyBorder="1" applyAlignment="1" applyProtection="1">
      <alignment horizontal="center"/>
      <protection locked="0"/>
    </xf>
    <xf numFmtId="14" fontId="1" fillId="0" borderId="6" xfId="0" applyNumberFormat="1" applyFont="1" applyBorder="1" applyAlignment="1" applyProtection="1">
      <alignment horizontal="center"/>
    </xf>
    <xf numFmtId="14" fontId="1" fillId="0" borderId="21" xfId="0" applyNumberFormat="1" applyFont="1" applyBorder="1" applyAlignment="1" applyProtection="1">
      <alignment horizontal="center"/>
    </xf>
    <xf numFmtId="14" fontId="1" fillId="0" borderId="13" xfId="0" applyNumberFormat="1" applyFont="1" applyBorder="1" applyAlignment="1" applyProtection="1">
      <alignment horizontal="center"/>
    </xf>
    <xf numFmtId="164" fontId="1" fillId="0" borderId="3" xfId="0" applyNumberFormat="1" applyFont="1" applyBorder="1" applyProtection="1"/>
    <xf numFmtId="0" fontId="1" fillId="0" borderId="0" xfId="0" applyFont="1" applyBorder="1" applyAlignment="1" applyProtection="1">
      <alignment horizontal="center"/>
    </xf>
    <xf numFmtId="0" fontId="2" fillId="0" borderId="0" xfId="0" applyFont="1" applyBorder="1" applyAlignment="1" applyProtection="1">
      <alignment horizontal="left"/>
    </xf>
    <xf numFmtId="164" fontId="1" fillId="0" borderId="0" xfId="0" applyNumberFormat="1" applyFont="1" applyBorder="1" applyProtection="1"/>
    <xf numFmtId="0" fontId="2" fillId="0" borderId="0" xfId="0" applyFont="1" applyBorder="1" applyAlignment="1" applyProtection="1">
      <alignment horizontal="right"/>
    </xf>
    <xf numFmtId="164" fontId="1" fillId="0" borderId="0" xfId="0" applyNumberFormat="1" applyFont="1" applyBorder="1" applyAlignment="1" applyProtection="1">
      <alignment horizontal="center"/>
    </xf>
    <xf numFmtId="0" fontId="9" fillId="3" borderId="0" xfId="0" applyFont="1" applyFill="1" applyBorder="1" applyAlignment="1" applyProtection="1">
      <alignment horizontal="left" wrapText="1"/>
    </xf>
    <xf numFmtId="0" fontId="11" fillId="0" borderId="0" xfId="0" applyFont="1" applyBorder="1" applyAlignment="1" applyProtection="1"/>
    <xf numFmtId="0" fontId="1" fillId="5" borderId="28" xfId="0" applyFont="1" applyFill="1" applyBorder="1" applyProtection="1"/>
    <xf numFmtId="0" fontId="1" fillId="0" borderId="4" xfId="0" applyFont="1" applyBorder="1" applyAlignment="1" applyProtection="1">
      <alignment horizontal="center"/>
    </xf>
    <xf numFmtId="7" fontId="1" fillId="0" borderId="12" xfId="0" applyNumberFormat="1" applyFont="1" applyBorder="1" applyAlignment="1" applyProtection="1">
      <alignment horizontal="center"/>
    </xf>
    <xf numFmtId="0" fontId="1" fillId="0" borderId="0" xfId="0" applyFont="1" applyBorder="1" applyAlignment="1" applyProtection="1">
      <alignment horizontal="left"/>
    </xf>
    <xf numFmtId="7" fontId="7" fillId="0" borderId="28" xfId="0" applyNumberFormat="1" applyFont="1" applyFill="1" applyBorder="1" applyAlignment="1" applyProtection="1">
      <alignment horizontal="center"/>
    </xf>
    <xf numFmtId="14" fontId="7" fillId="0" borderId="12" xfId="0" applyNumberFormat="1" applyFont="1" applyBorder="1" applyAlignment="1" applyProtection="1">
      <alignment horizontal="center"/>
    </xf>
    <xf numFmtId="0" fontId="2" fillId="0" borderId="0" xfId="0" applyFont="1" applyFill="1" applyBorder="1" applyAlignment="1" applyProtection="1">
      <alignment horizontal="left"/>
    </xf>
    <xf numFmtId="0" fontId="1" fillId="0" borderId="28" xfId="0" applyFont="1" applyBorder="1" applyAlignment="1" applyProtection="1">
      <alignment horizontal="left"/>
    </xf>
    <xf numFmtId="0" fontId="7" fillId="5" borderId="22" xfId="0" applyFont="1" applyFill="1" applyBorder="1" applyAlignment="1" applyProtection="1">
      <alignment horizontal="center"/>
    </xf>
    <xf numFmtId="0" fontId="2" fillId="0" borderId="0" xfId="0" applyFont="1" applyBorder="1" applyProtection="1"/>
    <xf numFmtId="0" fontId="13" fillId="0" borderId="0" xfId="1" applyProtection="1"/>
    <xf numFmtId="164" fontId="1" fillId="6" borderId="2" xfId="0" applyNumberFormat="1" applyFont="1" applyFill="1" applyBorder="1" applyAlignment="1" applyProtection="1"/>
    <xf numFmtId="0" fontId="14" fillId="0" borderId="0" xfId="0" applyFont="1" applyAlignment="1" applyProtection="1">
      <alignment horizontal="center"/>
    </xf>
    <xf numFmtId="0" fontId="1" fillId="0" borderId="27" xfId="0" applyFont="1" applyFill="1" applyBorder="1" applyAlignment="1" applyProtection="1"/>
    <xf numFmtId="164" fontId="1" fillId="0" borderId="45" xfId="0" applyNumberFormat="1" applyFont="1" applyBorder="1" applyAlignment="1" applyProtection="1">
      <alignment horizontal="center"/>
      <protection locked="0"/>
    </xf>
    <xf numFmtId="0" fontId="1" fillId="0" borderId="22" xfId="0" applyFont="1" applyFill="1" applyBorder="1" applyAlignment="1" applyProtection="1">
      <alignment horizontal="left"/>
    </xf>
    <xf numFmtId="0" fontId="11" fillId="0" borderId="22" xfId="0" applyFont="1" applyFill="1" applyBorder="1" applyAlignment="1" applyProtection="1">
      <alignment horizontal="center"/>
    </xf>
    <xf numFmtId="0" fontId="11" fillId="0" borderId="30" xfId="0" applyFont="1" applyFill="1" applyBorder="1" applyAlignment="1" applyProtection="1">
      <alignment horizontal="left"/>
    </xf>
    <xf numFmtId="0" fontId="11" fillId="0" borderId="31" xfId="0" applyFont="1" applyFill="1" applyBorder="1" applyAlignment="1" applyProtection="1">
      <alignment horizontal="center"/>
    </xf>
    <xf numFmtId="0" fontId="11" fillId="0" borderId="27" xfId="0" applyFont="1" applyFill="1" applyBorder="1" applyAlignment="1" applyProtection="1">
      <alignment horizontal="left"/>
    </xf>
    <xf numFmtId="0" fontId="11" fillId="0" borderId="28" xfId="0" applyFont="1" applyFill="1" applyBorder="1" applyAlignment="1" applyProtection="1">
      <alignment horizontal="center"/>
    </xf>
    <xf numFmtId="164" fontId="1" fillId="0" borderId="13" xfId="0" applyNumberFormat="1" applyFont="1" applyBorder="1" applyAlignment="1" applyProtection="1">
      <alignment horizontal="center"/>
      <protection locked="0"/>
    </xf>
    <xf numFmtId="0" fontId="1" fillId="0" borderId="4" xfId="0" applyFont="1" applyBorder="1" applyAlignment="1" applyProtection="1">
      <alignment horizontal="left"/>
      <protection locked="0"/>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11" xfId="0" applyFont="1" applyFill="1" applyBorder="1" applyAlignment="1" applyProtection="1">
      <alignment horizontal="center"/>
    </xf>
    <xf numFmtId="0" fontId="1"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center" wrapText="1"/>
    </xf>
    <xf numFmtId="0" fontId="11" fillId="0" borderId="0" xfId="0" applyFont="1" applyFill="1" applyBorder="1" applyAlignment="1" applyProtection="1">
      <alignment horizontal="left"/>
    </xf>
    <xf numFmtId="0" fontId="11" fillId="0" borderId="0" xfId="0" applyFont="1" applyFill="1" applyBorder="1" applyAlignment="1" applyProtection="1">
      <alignment horizontal="left" wrapText="1"/>
    </xf>
    <xf numFmtId="0" fontId="1" fillId="0" borderId="5" xfId="0" applyFont="1" applyBorder="1" applyAlignment="1" applyProtection="1">
      <alignment horizontal="center" wrapText="1"/>
    </xf>
    <xf numFmtId="0" fontId="11" fillId="5" borderId="0" xfId="0" applyFont="1" applyFill="1" applyBorder="1" applyAlignment="1" applyProtection="1">
      <alignment horizontal="center" wrapText="1"/>
    </xf>
    <xf numFmtId="0" fontId="11" fillId="5" borderId="27" xfId="0" applyFont="1" applyFill="1" applyBorder="1" applyAlignment="1" applyProtection="1">
      <alignment horizontal="center"/>
    </xf>
    <xf numFmtId="0" fontId="1" fillId="0" borderId="0" xfId="0" applyFont="1" applyAlignment="1" applyProtection="1"/>
    <xf numFmtId="0" fontId="1" fillId="0" borderId="5" xfId="0" applyFont="1" applyBorder="1" applyAlignment="1" applyProtection="1">
      <alignment horizontal="center"/>
    </xf>
    <xf numFmtId="0" fontId="1" fillId="0" borderId="2" xfId="0" applyFont="1" applyBorder="1" applyAlignment="1" applyProtection="1"/>
    <xf numFmtId="0" fontId="1" fillId="0" borderId="7" xfId="0" applyFont="1" applyBorder="1" applyAlignment="1" applyProtection="1"/>
    <xf numFmtId="0" fontId="1" fillId="0" borderId="3" xfId="0" applyFont="1" applyBorder="1" applyAlignment="1" applyProtection="1">
      <alignment horizontal="center"/>
    </xf>
    <xf numFmtId="0" fontId="1" fillId="0" borderId="1" xfId="0" applyFont="1" applyBorder="1" applyAlignment="1" applyProtection="1">
      <alignment horizontal="center"/>
    </xf>
    <xf numFmtId="0" fontId="1" fillId="0" borderId="0" xfId="0" applyNumberFormat="1"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vertical="top"/>
    </xf>
    <xf numFmtId="0" fontId="1" fillId="0" borderId="0" xfId="0" applyFont="1" applyAlignment="1" applyProtection="1">
      <alignment vertical="top" wrapText="1"/>
    </xf>
    <xf numFmtId="0" fontId="1" fillId="0" borderId="0" xfId="0" applyFont="1" applyAlignment="1" applyProtection="1">
      <alignment horizontal="center"/>
    </xf>
    <xf numFmtId="0" fontId="1" fillId="0" borderId="5" xfId="0" applyFont="1" applyBorder="1" applyAlignment="1" applyProtection="1"/>
    <xf numFmtId="0" fontId="1" fillId="0" borderId="11" xfId="0" applyFont="1" applyBorder="1" applyAlignment="1" applyProtection="1"/>
    <xf numFmtId="0" fontId="1" fillId="0" borderId="6" xfId="0" applyFont="1" applyBorder="1" applyAlignment="1" applyProtection="1"/>
    <xf numFmtId="164" fontId="1" fillId="0" borderId="0" xfId="0" applyNumberFormat="1" applyFont="1" applyFill="1" applyBorder="1" applyAlignment="1" applyProtection="1"/>
    <xf numFmtId="14" fontId="1" fillId="0" borderId="6" xfId="0" applyNumberFormat="1" applyFont="1" applyBorder="1" applyAlignment="1" applyProtection="1">
      <alignment horizontal="center"/>
      <protection locked="0"/>
    </xf>
    <xf numFmtId="14" fontId="1" fillId="0" borderId="21" xfId="0" applyNumberFormat="1" applyFont="1" applyBorder="1" applyAlignment="1" applyProtection="1">
      <alignment horizontal="center"/>
      <protection locked="0"/>
    </xf>
    <xf numFmtId="0" fontId="1" fillId="0" borderId="4" xfId="0" applyFont="1" applyBorder="1" applyAlignment="1" applyProtection="1">
      <alignment horizontal="left"/>
    </xf>
    <xf numFmtId="0" fontId="1" fillId="0" borderId="0" xfId="0" applyFont="1" applyFill="1" applyBorder="1" applyProtection="1"/>
    <xf numFmtId="0" fontId="1" fillId="0" borderId="28" xfId="0" applyFont="1" applyFill="1" applyBorder="1" applyProtection="1"/>
    <xf numFmtId="14" fontId="1" fillId="4" borderId="5" xfId="0" applyNumberFormat="1" applyFont="1" applyFill="1" applyBorder="1" applyProtection="1"/>
    <xf numFmtId="14" fontId="1" fillId="4" borderId="11" xfId="0" applyNumberFormat="1" applyFont="1" applyFill="1" applyBorder="1" applyProtection="1"/>
    <xf numFmtId="14" fontId="1" fillId="4" borderId="6" xfId="0" applyNumberFormat="1" applyFont="1" applyFill="1" applyBorder="1" applyProtection="1"/>
    <xf numFmtId="0" fontId="11" fillId="4" borderId="5" xfId="0" applyFont="1" applyFill="1" applyBorder="1" applyAlignment="1" applyProtection="1"/>
    <xf numFmtId="0" fontId="11" fillId="4" borderId="11" xfId="0" applyFont="1" applyFill="1" applyBorder="1" applyAlignment="1" applyProtection="1"/>
    <xf numFmtId="0" fontId="11" fillId="4" borderId="6" xfId="0" applyFont="1" applyFill="1" applyBorder="1" applyAlignment="1" applyProtection="1"/>
    <xf numFmtId="0" fontId="11" fillId="4" borderId="5" xfId="0" applyFont="1" applyFill="1" applyBorder="1" applyAlignment="1" applyProtection="1">
      <alignment horizontal="left"/>
    </xf>
    <xf numFmtId="0" fontId="1" fillId="0" borderId="19"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4" fillId="0" borderId="0" xfId="0" applyFont="1" applyAlignment="1" applyProtection="1">
      <alignment horizontal="left"/>
    </xf>
    <xf numFmtId="0" fontId="1" fillId="0" borderId="0" xfId="0" quotePrefix="1" applyFont="1" applyFill="1" applyBorder="1" applyAlignment="1" applyProtection="1">
      <alignment horizontal="center"/>
    </xf>
    <xf numFmtId="0" fontId="1" fillId="0" borderId="0" xfId="0" applyFont="1" applyAlignment="1" applyProtection="1">
      <alignment vertical="top"/>
    </xf>
    <xf numFmtId="0" fontId="1" fillId="0" borderId="0" xfId="0" applyNumberFormat="1" applyFont="1" applyAlignment="1" applyProtection="1">
      <alignment vertical="top"/>
    </xf>
    <xf numFmtId="164" fontId="1" fillId="0" borderId="46" xfId="0" applyNumberFormat="1" applyFont="1" applyBorder="1" applyAlignment="1" applyProtection="1">
      <alignment horizontal="center"/>
    </xf>
    <xf numFmtId="0" fontId="9" fillId="0" borderId="27" xfId="0" applyFont="1" applyFill="1" applyBorder="1" applyAlignment="1" applyProtection="1">
      <alignment horizontal="left" wrapText="1"/>
    </xf>
    <xf numFmtId="0" fontId="9" fillId="0" borderId="0" xfId="0" applyFont="1" applyFill="1" applyBorder="1" applyAlignment="1" applyProtection="1">
      <alignment horizontal="left" wrapText="1"/>
    </xf>
    <xf numFmtId="0" fontId="1" fillId="0" borderId="0" xfId="0" applyFont="1" applyFill="1" applyBorder="1" applyAlignment="1" applyProtection="1">
      <alignment horizontal="right"/>
    </xf>
    <xf numFmtId="0" fontId="2" fillId="0" borderId="4" xfId="0" applyFont="1" applyBorder="1" applyAlignment="1" applyProtection="1">
      <alignment horizontal="right"/>
    </xf>
    <xf numFmtId="0" fontId="1" fillId="0" borderId="0" xfId="0" applyFont="1" applyFill="1" applyProtection="1"/>
    <xf numFmtId="0" fontId="7" fillId="0" borderId="0" xfId="0" applyFont="1" applyBorder="1" applyAlignment="1" applyProtection="1">
      <alignment horizontal="center"/>
    </xf>
    <xf numFmtId="0" fontId="7" fillId="0" borderId="4" xfId="0" applyFont="1" applyBorder="1" applyAlignment="1" applyProtection="1">
      <alignment horizontal="center"/>
    </xf>
    <xf numFmtId="164" fontId="1" fillId="0" borderId="0" xfId="0" applyNumberFormat="1" applyFont="1" applyFill="1" applyBorder="1" applyAlignment="1" applyProtection="1">
      <alignment horizontal="left"/>
    </xf>
    <xf numFmtId="164" fontId="1" fillId="0" borderId="45" xfId="0" applyNumberFormat="1" applyFont="1" applyBorder="1" applyAlignment="1" applyProtection="1">
      <alignment horizontal="center"/>
    </xf>
    <xf numFmtId="0" fontId="7" fillId="5" borderId="4"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7" fillId="5" borderId="36" xfId="0" applyFont="1" applyFill="1" applyBorder="1" applyAlignment="1" applyProtection="1">
      <alignment horizontal="center"/>
      <protection locked="0"/>
    </xf>
    <xf numFmtId="0" fontId="7" fillId="5" borderId="30" xfId="0" applyFont="1" applyFill="1" applyBorder="1" applyAlignment="1" applyProtection="1">
      <alignment horizontal="center"/>
      <protection locked="0"/>
    </xf>
    <xf numFmtId="164" fontId="1" fillId="6" borderId="3" xfId="0" applyNumberFormat="1" applyFont="1" applyFill="1" applyBorder="1" applyAlignment="1" applyProtection="1"/>
    <xf numFmtId="0" fontId="5"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14" fillId="0" borderId="0" xfId="0" applyFont="1" applyProtection="1"/>
    <xf numFmtId="0" fontId="14" fillId="0" borderId="0" xfId="0" applyFont="1" applyFill="1" applyAlignment="1" applyProtection="1"/>
    <xf numFmtId="0" fontId="15" fillId="0" borderId="0" xfId="0" applyFont="1" applyProtection="1"/>
    <xf numFmtId="0" fontId="0" fillId="0" borderId="0" xfId="0" applyProtection="1"/>
    <xf numFmtId="0" fontId="15" fillId="0" borderId="0" xfId="0" applyFont="1" applyAlignment="1" applyProtection="1">
      <alignment horizontal="center"/>
    </xf>
    <xf numFmtId="0" fontId="7" fillId="5" borderId="36" xfId="0" applyFont="1" applyFill="1" applyBorder="1" applyAlignment="1" applyProtection="1">
      <alignment horizontal="center"/>
    </xf>
    <xf numFmtId="0" fontId="7" fillId="5" borderId="4" xfId="0" applyFont="1" applyFill="1" applyBorder="1" applyAlignment="1" applyProtection="1">
      <alignment horizontal="center"/>
    </xf>
    <xf numFmtId="0" fontId="7" fillId="5" borderId="30" xfId="0" applyFont="1" applyFill="1" applyBorder="1" applyAlignment="1" applyProtection="1">
      <alignment horizontal="center"/>
    </xf>
    <xf numFmtId="0" fontId="1" fillId="0" borderId="0" xfId="0" applyNumberFormat="1" applyFont="1" applyAlignment="1" applyProtection="1">
      <alignment vertical="top"/>
    </xf>
    <xf numFmtId="0" fontId="7" fillId="5" borderId="22" xfId="0" applyFont="1" applyFill="1" applyBorder="1" applyAlignment="1" applyProtection="1">
      <alignment horizontal="center"/>
      <protection locked="0"/>
    </xf>
    <xf numFmtId="0" fontId="7" fillId="5" borderId="4" xfId="0" applyFont="1" applyFill="1" applyBorder="1" applyAlignment="1" applyProtection="1">
      <alignment horizontal="center"/>
      <protection locked="0"/>
    </xf>
    <xf numFmtId="0" fontId="7" fillId="5" borderId="12" xfId="0" applyFont="1" applyFill="1" applyBorder="1" applyAlignment="1" applyProtection="1">
      <alignment horizontal="center"/>
      <protection locked="0"/>
    </xf>
    <xf numFmtId="0" fontId="7" fillId="5" borderId="31" xfId="0" applyFont="1" applyFill="1" applyBorder="1" applyAlignment="1" applyProtection="1">
      <alignment horizontal="center"/>
      <protection locked="0"/>
    </xf>
    <xf numFmtId="0" fontId="7" fillId="0" borderId="4" xfId="0" applyFont="1" applyBorder="1" applyAlignment="1" applyProtection="1">
      <alignment horizontal="left"/>
      <protection locked="0"/>
    </xf>
    <xf numFmtId="0" fontId="1" fillId="0" borderId="5" xfId="0" applyFont="1" applyBorder="1" applyAlignment="1" applyProtection="1">
      <protection locked="0"/>
    </xf>
    <xf numFmtId="0" fontId="1" fillId="0" borderId="11" xfId="0" applyFont="1" applyBorder="1" applyAlignment="1" applyProtection="1">
      <protection locked="0"/>
    </xf>
    <xf numFmtId="0" fontId="1" fillId="0" borderId="6" xfId="0" applyFont="1" applyBorder="1" applyAlignment="1" applyProtection="1">
      <protection locked="0"/>
    </xf>
    <xf numFmtId="164" fontId="1" fillId="0" borderId="5" xfId="0" applyNumberFormat="1" applyFont="1" applyBorder="1" applyAlignment="1" applyProtection="1">
      <alignment horizontal="center"/>
    </xf>
    <xf numFmtId="164" fontId="1" fillId="0" borderId="6" xfId="0" applyNumberFormat="1" applyFont="1" applyBorder="1" applyAlignment="1" applyProtection="1">
      <alignment horizontal="center"/>
    </xf>
    <xf numFmtId="164" fontId="1" fillId="4" borderId="5" xfId="0" applyNumberFormat="1" applyFont="1" applyFill="1" applyBorder="1" applyAlignment="1" applyProtection="1">
      <alignment horizontal="center"/>
    </xf>
    <xf numFmtId="164" fontId="1" fillId="4" borderId="6" xfId="0" applyNumberFormat="1" applyFont="1" applyFill="1" applyBorder="1" applyAlignment="1" applyProtection="1">
      <alignment horizontal="center"/>
    </xf>
    <xf numFmtId="164" fontId="1" fillId="0" borderId="5" xfId="0" applyNumberFormat="1"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0" fontId="1" fillId="2" borderId="5" xfId="0" applyFont="1" applyFill="1" applyBorder="1" applyAlignment="1" applyProtection="1">
      <alignment horizontal="center"/>
    </xf>
    <xf numFmtId="0" fontId="1" fillId="2" borderId="11" xfId="0" applyFont="1" applyFill="1" applyBorder="1" applyAlignment="1" applyProtection="1">
      <alignment horizontal="center"/>
    </xf>
    <xf numFmtId="0" fontId="1" fillId="2" borderId="6" xfId="0" applyFont="1" applyFill="1" applyBorder="1" applyAlignment="1" applyProtection="1">
      <alignment horizontal="center"/>
    </xf>
    <xf numFmtId="0" fontId="1" fillId="0" borderId="5" xfId="0" applyFont="1" applyBorder="1" applyAlignment="1" applyProtection="1">
      <alignment horizontal="left" wrapText="1"/>
    </xf>
    <xf numFmtId="0" fontId="1" fillId="0" borderId="11" xfId="0" applyFont="1" applyBorder="1" applyAlignment="1" applyProtection="1">
      <alignment horizontal="left" wrapText="1"/>
    </xf>
    <xf numFmtId="0" fontId="1" fillId="0" borderId="6" xfId="0" applyFont="1" applyBorder="1" applyAlignment="1" applyProtection="1">
      <alignment horizontal="left" wrapText="1"/>
    </xf>
    <xf numFmtId="0" fontId="2" fillId="0" borderId="37" xfId="0" applyFont="1" applyBorder="1" applyAlignment="1" applyProtection="1">
      <alignment horizontal="left"/>
    </xf>
    <xf numFmtId="0" fontId="2" fillId="0" borderId="33" xfId="0" applyFont="1" applyBorder="1" applyAlignment="1" applyProtection="1">
      <alignment horizontal="left"/>
    </xf>
    <xf numFmtId="0" fontId="2" fillId="0" borderId="38" xfId="0" applyFont="1" applyBorder="1" applyAlignment="1" applyProtection="1">
      <alignment horizontal="left"/>
    </xf>
    <xf numFmtId="0" fontId="11" fillId="4" borderId="5" xfId="0" applyFont="1" applyFill="1" applyBorder="1" applyAlignment="1" applyProtection="1">
      <alignment horizontal="left"/>
    </xf>
    <xf numFmtId="0" fontId="11" fillId="4" borderId="11" xfId="0" applyFont="1" applyFill="1" applyBorder="1" applyAlignment="1" applyProtection="1">
      <alignment horizontal="left"/>
    </xf>
    <xf numFmtId="0" fontId="11" fillId="4" borderId="6" xfId="0" applyFont="1" applyFill="1" applyBorder="1" applyAlignment="1" applyProtection="1">
      <alignment horizontal="left"/>
    </xf>
    <xf numFmtId="0" fontId="11" fillId="4" borderId="5" xfId="0" applyFont="1" applyFill="1" applyBorder="1" applyAlignment="1" applyProtection="1"/>
    <xf numFmtId="0" fontId="11" fillId="4" borderId="11" xfId="0" applyFont="1" applyFill="1" applyBorder="1" applyAlignment="1" applyProtection="1"/>
    <xf numFmtId="0" fontId="11" fillId="4" borderId="6" xfId="0" applyFont="1" applyFill="1" applyBorder="1" applyAlignment="1" applyProtection="1"/>
    <xf numFmtId="0" fontId="1" fillId="0" borderId="4" xfId="0" applyFont="1" applyBorder="1" applyAlignment="1" applyProtection="1">
      <alignment horizontal="left"/>
      <protection locked="0"/>
    </xf>
    <xf numFmtId="0" fontId="1" fillId="0" borderId="40" xfId="0" applyFont="1" applyBorder="1" applyAlignment="1" applyProtection="1">
      <alignment horizontal="left"/>
      <protection locked="0"/>
    </xf>
    <xf numFmtId="14" fontId="1" fillId="0" borderId="19" xfId="0" applyNumberFormat="1" applyFont="1" applyBorder="1" applyProtection="1"/>
    <xf numFmtId="14" fontId="1" fillId="0" borderId="20" xfId="0" applyNumberFormat="1" applyFont="1" applyBorder="1" applyProtection="1"/>
    <xf numFmtId="14" fontId="1" fillId="0" borderId="21" xfId="0" applyNumberFormat="1" applyFont="1" applyBorder="1" applyProtection="1"/>
    <xf numFmtId="164" fontId="1" fillId="0" borderId="37" xfId="0" applyNumberFormat="1" applyFont="1" applyBorder="1" applyProtection="1"/>
    <xf numFmtId="164" fontId="1" fillId="0" borderId="33" xfId="0" applyNumberFormat="1" applyFont="1" applyBorder="1" applyProtection="1"/>
    <xf numFmtId="164" fontId="1" fillId="0" borderId="38" xfId="0" applyNumberFormat="1" applyFont="1" applyBorder="1" applyProtection="1"/>
    <xf numFmtId="0" fontId="11" fillId="0" borderId="24" xfId="0" applyFont="1" applyFill="1" applyBorder="1" applyAlignment="1" applyProtection="1">
      <alignment horizontal="center"/>
    </xf>
    <xf numFmtId="0" fontId="11" fillId="0" borderId="25" xfId="0" applyFont="1" applyFill="1" applyBorder="1" applyAlignment="1" applyProtection="1">
      <alignment horizontal="center"/>
    </xf>
    <xf numFmtId="0" fontId="11" fillId="0" borderId="26" xfId="0" applyFont="1" applyFill="1" applyBorder="1" applyAlignment="1" applyProtection="1">
      <alignment horizontal="center"/>
    </xf>
    <xf numFmtId="164" fontId="1" fillId="5" borderId="5" xfId="0" applyNumberFormat="1" applyFont="1" applyFill="1" applyBorder="1" applyAlignment="1" applyProtection="1">
      <alignment horizontal="center"/>
    </xf>
    <xf numFmtId="164" fontId="1" fillId="5" borderId="6" xfId="0" applyNumberFormat="1" applyFont="1" applyFill="1" applyBorder="1" applyAlignment="1" applyProtection="1">
      <alignment horizontal="center"/>
    </xf>
    <xf numFmtId="14" fontId="1" fillId="0" borderId="5" xfId="0" applyNumberFormat="1" applyFont="1" applyBorder="1" applyProtection="1">
      <protection locked="0"/>
    </xf>
    <xf numFmtId="14" fontId="1" fillId="0" borderId="11" xfId="0" applyNumberFormat="1" applyFont="1" applyBorder="1" applyProtection="1">
      <protection locked="0"/>
    </xf>
    <xf numFmtId="14" fontId="1" fillId="0" borderId="6" xfId="0" applyNumberFormat="1" applyFont="1" applyBorder="1" applyProtection="1">
      <protection locked="0"/>
    </xf>
    <xf numFmtId="14" fontId="1" fillId="0" borderId="5" xfId="0" applyNumberFormat="1" applyFont="1" applyBorder="1" applyProtection="1"/>
    <xf numFmtId="14" fontId="1" fillId="0" borderId="11" xfId="0" applyNumberFormat="1" applyFont="1" applyBorder="1" applyProtection="1"/>
    <xf numFmtId="14" fontId="1" fillId="0" borderId="6" xfId="0" applyNumberFormat="1" applyFont="1" applyBorder="1" applyProtection="1"/>
    <xf numFmtId="0" fontId="1" fillId="0" borderId="5" xfId="0" applyFont="1" applyBorder="1" applyAlignment="1" applyProtection="1">
      <alignment horizontal="center"/>
    </xf>
    <xf numFmtId="0" fontId="1" fillId="0" borderId="11" xfId="0" applyFont="1" applyBorder="1" applyAlignment="1" applyProtection="1">
      <alignment horizontal="center"/>
    </xf>
    <xf numFmtId="0" fontId="1" fillId="0" borderId="6" xfId="0" applyFont="1" applyBorder="1" applyAlignment="1" applyProtection="1">
      <alignment horizontal="center"/>
    </xf>
    <xf numFmtId="14" fontId="1" fillId="4" borderId="5" xfId="0" applyNumberFormat="1" applyFont="1" applyFill="1" applyBorder="1" applyProtection="1"/>
    <xf numFmtId="14" fontId="1" fillId="4" borderId="11" xfId="0" applyNumberFormat="1" applyFont="1" applyFill="1" applyBorder="1" applyProtection="1"/>
    <xf numFmtId="14" fontId="1" fillId="4" borderId="6" xfId="0" applyNumberFormat="1" applyFont="1" applyFill="1" applyBorder="1" applyProtection="1"/>
    <xf numFmtId="0" fontId="1" fillId="0" borderId="0" xfId="0" applyFont="1" applyFill="1" applyBorder="1" applyAlignment="1" applyProtection="1">
      <alignment horizontal="center"/>
    </xf>
    <xf numFmtId="0" fontId="11" fillId="0" borderId="0" xfId="0" applyFont="1" applyFill="1" applyBorder="1" applyAlignment="1" applyProtection="1">
      <alignment horizontal="center" wrapText="1"/>
    </xf>
    <xf numFmtId="0" fontId="11" fillId="0" borderId="49" xfId="0" applyFont="1" applyFill="1" applyBorder="1" applyAlignment="1" applyProtection="1">
      <alignment horizontal="left"/>
    </xf>
    <xf numFmtId="0" fontId="11" fillId="0" borderId="0" xfId="0" applyFont="1" applyFill="1" applyBorder="1" applyAlignment="1" applyProtection="1">
      <alignment horizontal="left" wrapText="1"/>
    </xf>
    <xf numFmtId="0" fontId="11" fillId="0" borderId="0" xfId="0" applyFont="1" applyFill="1" applyBorder="1" applyAlignment="1" applyProtection="1">
      <alignment horizontal="center"/>
    </xf>
    <xf numFmtId="0" fontId="7" fillId="0" borderId="12"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0" xfId="0" applyFont="1" applyFill="1" applyBorder="1" applyProtection="1"/>
    <xf numFmtId="0" fontId="1" fillId="0" borderId="28" xfId="0" applyFont="1" applyFill="1" applyBorder="1" applyProtection="1"/>
    <xf numFmtId="7" fontId="1" fillId="0" borderId="40" xfId="0" applyNumberFormat="1" applyFont="1" applyBorder="1" applyAlignment="1" applyProtection="1">
      <alignment horizontal="center"/>
      <protection locked="0"/>
    </xf>
    <xf numFmtId="7" fontId="1" fillId="0" borderId="35" xfId="0" applyNumberFormat="1" applyFont="1" applyBorder="1" applyAlignment="1" applyProtection="1">
      <alignment horizontal="center"/>
      <protection locked="0"/>
    </xf>
    <xf numFmtId="164" fontId="1" fillId="0" borderId="5" xfId="0" applyNumberFormat="1" applyFont="1" applyBorder="1" applyProtection="1"/>
    <xf numFmtId="164" fontId="1" fillId="0" borderId="11" xfId="0" applyNumberFormat="1" applyFont="1" applyBorder="1" applyProtection="1"/>
    <xf numFmtId="164" fontId="1" fillId="0" borderId="6" xfId="0" applyNumberFormat="1" applyFont="1" applyBorder="1" applyProtection="1"/>
    <xf numFmtId="164" fontId="1" fillId="4" borderId="5" xfId="0" applyNumberFormat="1" applyFont="1" applyFill="1" applyBorder="1" applyProtection="1"/>
    <xf numFmtId="164" fontId="1" fillId="4" borderId="11" xfId="0" applyNumberFormat="1" applyFont="1" applyFill="1" applyBorder="1" applyProtection="1"/>
    <xf numFmtId="164" fontId="1" fillId="4" borderId="6" xfId="0" applyNumberFormat="1" applyFont="1" applyFill="1" applyBorder="1" applyProtection="1"/>
    <xf numFmtId="14" fontId="1" fillId="0" borderId="5" xfId="0" quotePrefix="1" applyNumberFormat="1" applyFont="1" applyBorder="1" applyProtection="1">
      <protection locked="0"/>
    </xf>
    <xf numFmtId="14" fontId="1" fillId="0" borderId="11" xfId="0" quotePrefix="1" applyNumberFormat="1" applyFont="1" applyBorder="1" applyProtection="1">
      <protection locked="0"/>
    </xf>
    <xf numFmtId="14" fontId="1" fillId="0" borderId="6" xfId="0" quotePrefix="1" applyNumberFormat="1" applyFont="1" applyBorder="1" applyProtection="1">
      <protection locked="0"/>
    </xf>
    <xf numFmtId="7" fontId="1" fillId="0" borderId="4" xfId="0" applyNumberFormat="1" applyFont="1" applyBorder="1" applyAlignment="1" applyProtection="1">
      <alignment horizontal="center"/>
      <protection locked="0"/>
    </xf>
    <xf numFmtId="7" fontId="1" fillId="0" borderId="12" xfId="0" applyNumberFormat="1" applyFont="1" applyBorder="1" applyAlignment="1" applyProtection="1">
      <alignment horizontal="center"/>
      <protection locked="0"/>
    </xf>
    <xf numFmtId="164" fontId="1" fillId="0" borderId="19" xfId="0" applyNumberFormat="1" applyFont="1" applyBorder="1" applyAlignment="1" applyProtection="1">
      <alignment horizontal="center"/>
      <protection locked="0"/>
    </xf>
    <xf numFmtId="164" fontId="1" fillId="0" borderId="21" xfId="0" applyNumberFormat="1" applyFont="1" applyBorder="1" applyAlignment="1" applyProtection="1">
      <alignment horizontal="center"/>
      <protection locked="0"/>
    </xf>
    <xf numFmtId="0" fontId="1" fillId="0" borderId="5" xfId="0" applyFont="1" applyBorder="1" applyAlignment="1" applyProtection="1">
      <alignment horizontal="center" wrapText="1"/>
    </xf>
    <xf numFmtId="0" fontId="1" fillId="0" borderId="6" xfId="0" applyFont="1" applyBorder="1" applyAlignment="1" applyProtection="1">
      <alignment horizontal="center" wrapText="1"/>
    </xf>
    <xf numFmtId="164" fontId="1" fillId="5" borderId="47" xfId="0" applyNumberFormat="1" applyFont="1" applyFill="1" applyBorder="1" applyAlignment="1" applyProtection="1">
      <alignment horizontal="center"/>
    </xf>
    <xf numFmtId="164" fontId="1" fillId="5" borderId="48" xfId="0" applyNumberFormat="1" applyFont="1" applyFill="1" applyBorder="1" applyAlignment="1" applyProtection="1">
      <alignment horizontal="center"/>
    </xf>
    <xf numFmtId="164" fontId="11" fillId="4" borderId="32" xfId="0" applyNumberFormat="1" applyFont="1" applyFill="1" applyBorder="1" applyAlignment="1" applyProtection="1">
      <alignment horizontal="center"/>
    </xf>
    <xf numFmtId="164" fontId="11" fillId="4" borderId="33" xfId="0" applyNumberFormat="1" applyFont="1" applyFill="1" applyBorder="1" applyAlignment="1" applyProtection="1">
      <alignment horizontal="center"/>
    </xf>
    <xf numFmtId="164" fontId="11" fillId="4" borderId="34" xfId="0" applyNumberFormat="1" applyFont="1" applyFill="1" applyBorder="1" applyAlignment="1" applyProtection="1">
      <alignment horizontal="center"/>
    </xf>
    <xf numFmtId="14" fontId="1" fillId="4" borderId="39" xfId="0" applyNumberFormat="1" applyFont="1" applyFill="1" applyBorder="1" applyProtection="1"/>
    <xf numFmtId="0" fontId="2" fillId="4" borderId="5" xfId="0" applyFont="1" applyFill="1" applyBorder="1" applyAlignment="1" applyProtection="1"/>
    <xf numFmtId="0" fontId="2" fillId="4" borderId="11" xfId="0" applyFont="1" applyFill="1" applyBorder="1" applyAlignment="1" applyProtection="1"/>
    <xf numFmtId="0" fontId="2" fillId="4" borderId="6" xfId="0" applyFont="1" applyFill="1" applyBorder="1" applyAlignment="1" applyProtection="1"/>
    <xf numFmtId="0" fontId="1" fillId="0" borderId="11" xfId="0" applyFont="1" applyBorder="1" applyAlignment="1" applyProtection="1">
      <alignment horizontal="center" wrapText="1"/>
    </xf>
    <xf numFmtId="0" fontId="8" fillId="0" borderId="0" xfId="0" applyFont="1" applyBorder="1" applyAlignment="1" applyProtection="1">
      <alignment horizontal="right"/>
    </xf>
    <xf numFmtId="0" fontId="4" fillId="0" borderId="0" xfId="0" applyFont="1" applyBorder="1" applyAlignment="1" applyProtection="1">
      <alignment horizontal="right"/>
    </xf>
    <xf numFmtId="0" fontId="7" fillId="0" borderId="40" xfId="0" applyFont="1" applyBorder="1" applyAlignment="1" applyProtection="1">
      <alignment horizontal="left"/>
      <protection locked="0"/>
    </xf>
    <xf numFmtId="0" fontId="11" fillId="5" borderId="0" xfId="0" applyFont="1" applyFill="1" applyBorder="1" applyAlignment="1" applyProtection="1">
      <alignment horizontal="center" wrapText="1"/>
    </xf>
    <xf numFmtId="0" fontId="11" fillId="5" borderId="24" xfId="0" applyFont="1" applyFill="1" applyBorder="1" applyAlignment="1" applyProtection="1">
      <alignment horizontal="center"/>
    </xf>
    <xf numFmtId="0" fontId="11" fillId="5" borderId="25" xfId="0" applyFont="1" applyFill="1" applyBorder="1" applyAlignment="1" applyProtection="1">
      <alignment horizontal="center"/>
    </xf>
    <xf numFmtId="0" fontId="11" fillId="5" borderId="26" xfId="0" applyFont="1" applyFill="1" applyBorder="1" applyAlignment="1" applyProtection="1">
      <alignment horizontal="center"/>
    </xf>
    <xf numFmtId="0" fontId="11" fillId="5" borderId="28" xfId="0" applyFont="1" applyFill="1" applyBorder="1" applyAlignment="1" applyProtection="1">
      <alignment horizontal="center" wrapText="1"/>
    </xf>
    <xf numFmtId="164" fontId="1" fillId="0" borderId="19" xfId="0" applyNumberFormat="1" applyFont="1" applyBorder="1" applyAlignment="1" applyProtection="1">
      <alignment horizontal="center"/>
    </xf>
    <xf numFmtId="164" fontId="1" fillId="0" borderId="21" xfId="0" applyNumberFormat="1" applyFont="1" applyBorder="1" applyAlignment="1" applyProtection="1">
      <alignment horizontal="center"/>
    </xf>
    <xf numFmtId="164" fontId="1" fillId="0" borderId="37" xfId="0" applyNumberFormat="1" applyFont="1" applyBorder="1" applyAlignment="1" applyProtection="1">
      <alignment horizontal="center"/>
    </xf>
    <xf numFmtId="164" fontId="1" fillId="0" borderId="38" xfId="0" applyNumberFormat="1" applyFont="1" applyBorder="1" applyAlignment="1" applyProtection="1">
      <alignment horizontal="center"/>
    </xf>
    <xf numFmtId="0" fontId="11" fillId="0" borderId="24" xfId="0" applyFont="1" applyFill="1" applyBorder="1" applyAlignment="1" applyProtection="1">
      <alignment horizontal="center" wrapText="1"/>
    </xf>
    <xf numFmtId="0" fontId="11" fillId="0" borderId="25" xfId="0" applyFont="1" applyFill="1" applyBorder="1" applyAlignment="1" applyProtection="1">
      <alignment horizontal="center" wrapText="1"/>
    </xf>
    <xf numFmtId="0" fontId="11" fillId="0" borderId="26" xfId="0" applyFont="1" applyFill="1" applyBorder="1" applyAlignment="1" applyProtection="1">
      <alignment horizontal="center" wrapText="1"/>
    </xf>
    <xf numFmtId="0" fontId="2" fillId="0" borderId="0" xfId="0" applyFont="1" applyAlignment="1" applyProtection="1">
      <alignment horizontal="center"/>
    </xf>
    <xf numFmtId="0" fontId="2" fillId="0" borderId="8" xfId="0" applyFont="1" applyBorder="1" applyAlignment="1" applyProtection="1">
      <alignment horizontal="center"/>
    </xf>
    <xf numFmtId="0" fontId="1" fillId="0" borderId="0" xfId="0" applyFont="1" applyAlignment="1" applyProtection="1"/>
    <xf numFmtId="0" fontId="2" fillId="0" borderId="13" xfId="0" applyFont="1" applyBorder="1" applyAlignment="1" applyProtection="1">
      <alignment horizontal="center"/>
    </xf>
    <xf numFmtId="0" fontId="1" fillId="0" borderId="13" xfId="0" applyFont="1" applyBorder="1" applyAlignment="1" applyProtection="1">
      <alignment wrapText="1"/>
    </xf>
    <xf numFmtId="0" fontId="2" fillId="0" borderId="15" xfId="0" applyFont="1" applyBorder="1" applyAlignment="1" applyProtection="1"/>
    <xf numFmtId="0" fontId="2" fillId="0" borderId="7" xfId="0" applyFont="1" applyBorder="1" applyAlignment="1" applyProtection="1"/>
    <xf numFmtId="0" fontId="2" fillId="0" borderId="14" xfId="0" applyFont="1" applyBorder="1" applyAlignment="1" applyProtection="1"/>
    <xf numFmtId="0" fontId="1" fillId="0" borderId="19" xfId="0" applyFont="1" applyBorder="1" applyAlignment="1" applyProtection="1">
      <protection locked="0"/>
    </xf>
    <xf numFmtId="0" fontId="1" fillId="0" borderId="20" xfId="0" applyFont="1" applyBorder="1" applyAlignment="1" applyProtection="1">
      <protection locked="0"/>
    </xf>
    <xf numFmtId="0" fontId="1" fillId="0" borderId="21" xfId="0" applyFont="1" applyBorder="1" applyAlignment="1" applyProtection="1">
      <protection locked="0"/>
    </xf>
    <xf numFmtId="0" fontId="2" fillId="0" borderId="9" xfId="0" applyFont="1" applyBorder="1" applyAlignment="1" applyProtection="1">
      <alignment horizontal="left"/>
    </xf>
    <xf numFmtId="0" fontId="2" fillId="0" borderId="10" xfId="0" applyFont="1" applyBorder="1" applyAlignment="1" applyProtection="1">
      <alignment horizontal="left"/>
    </xf>
    <xf numFmtId="0" fontId="1" fillId="0" borderId="0" xfId="0" applyFont="1" applyAlignment="1" applyProtection="1">
      <alignment horizontal="center"/>
    </xf>
    <xf numFmtId="0" fontId="1" fillId="0" borderId="2" xfId="0" applyFont="1" applyBorder="1" applyAlignment="1" applyProtection="1">
      <alignment horizontal="center"/>
    </xf>
    <xf numFmtId="0" fontId="2" fillId="0" borderId="0" xfId="0" applyFont="1" applyAlignment="1" applyProtection="1"/>
    <xf numFmtId="0" fontId="1" fillId="0" borderId="2" xfId="0" applyFont="1" applyBorder="1" applyAlignment="1" applyProtection="1"/>
    <xf numFmtId="0" fontId="1" fillId="0" borderId="15" xfId="0" applyFont="1" applyBorder="1" applyAlignment="1" applyProtection="1"/>
    <xf numFmtId="0" fontId="1" fillId="6" borderId="3" xfId="0" applyFont="1" applyFill="1" applyBorder="1" applyAlignment="1" applyProtection="1">
      <alignment horizontal="center"/>
    </xf>
    <xf numFmtId="0" fontId="1" fillId="0" borderId="3" xfId="0" applyFont="1" applyBorder="1" applyAlignment="1" applyProtection="1">
      <alignment horizontal="center"/>
      <protection locked="0"/>
    </xf>
    <xf numFmtId="0" fontId="1" fillId="6" borderId="3" xfId="0" applyFont="1" applyFill="1" applyBorder="1" applyAlignment="1" applyProtection="1">
      <alignment wrapText="1"/>
    </xf>
    <xf numFmtId="0" fontId="1" fillId="0" borderId="7" xfId="0" applyFont="1" applyBorder="1" applyAlignment="1" applyProtection="1"/>
    <xf numFmtId="0" fontId="1" fillId="0" borderId="14" xfId="0" applyFont="1" applyBorder="1" applyAlignment="1" applyProtection="1"/>
    <xf numFmtId="0" fontId="2" fillId="0" borderId="19" xfId="0" applyFont="1" applyBorder="1" applyAlignment="1" applyProtection="1"/>
    <xf numFmtId="0" fontId="2" fillId="0" borderId="20" xfId="0" applyFont="1" applyBorder="1" applyAlignment="1" applyProtection="1"/>
    <xf numFmtId="0" fontId="2" fillId="0" borderId="21" xfId="0" applyFont="1" applyBorder="1" applyAlignment="1" applyProtection="1"/>
    <xf numFmtId="0" fontId="1" fillId="0" borderId="3" xfId="0" applyFont="1" applyBorder="1" applyAlignment="1" applyProtection="1">
      <alignment wrapText="1"/>
      <protection locked="0"/>
    </xf>
    <xf numFmtId="0" fontId="1" fillId="0" borderId="13" xfId="0" applyFont="1" applyBorder="1" applyAlignment="1" applyProtection="1">
      <alignment horizontal="center"/>
      <protection locked="0"/>
    </xf>
    <xf numFmtId="0" fontId="1" fillId="0" borderId="13" xfId="0" applyFont="1" applyBorder="1" applyAlignment="1" applyProtection="1">
      <alignment wrapText="1"/>
      <protection locked="0"/>
    </xf>
    <xf numFmtId="0" fontId="2" fillId="6" borderId="5" xfId="0" applyFont="1" applyFill="1" applyBorder="1" applyAlignment="1" applyProtection="1"/>
    <xf numFmtId="0" fontId="2" fillId="6" borderId="11" xfId="0" applyFont="1" applyFill="1" applyBorder="1" applyAlignment="1" applyProtection="1"/>
    <xf numFmtId="0" fontId="2" fillId="6" borderId="6" xfId="0" applyFont="1" applyFill="1" applyBorder="1" applyAlignment="1" applyProtection="1"/>
    <xf numFmtId="0" fontId="2" fillId="0" borderId="2" xfId="0" applyFont="1" applyBorder="1" applyAlignment="1" applyProtection="1">
      <alignment horizontal="center"/>
    </xf>
    <xf numFmtId="0" fontId="1" fillId="0" borderId="2" xfId="0" applyFont="1" applyBorder="1" applyAlignment="1" applyProtection="1">
      <alignment wrapText="1"/>
    </xf>
    <xf numFmtId="0" fontId="1" fillId="0" borderId="1" xfId="0" applyFont="1" applyBorder="1" applyAlignment="1" applyProtection="1">
      <alignment horizontal="center"/>
    </xf>
    <xf numFmtId="0" fontId="1" fillId="0" borderId="16" xfId="0" applyFont="1" applyBorder="1" applyAlignment="1" applyProtection="1">
      <alignment horizontal="left"/>
    </xf>
    <xf numFmtId="0" fontId="1" fillId="0" borderId="17" xfId="0" applyFont="1" applyBorder="1" applyAlignment="1" applyProtection="1">
      <alignment horizontal="left"/>
    </xf>
    <xf numFmtId="0" fontId="1" fillId="0" borderId="18" xfId="0" applyFont="1" applyBorder="1" applyAlignment="1" applyProtection="1">
      <alignment horizontal="left"/>
    </xf>
    <xf numFmtId="0" fontId="1" fillId="0" borderId="3" xfId="0" applyFont="1" applyBorder="1" applyAlignment="1" applyProtection="1">
      <alignment wrapText="1"/>
    </xf>
    <xf numFmtId="0" fontId="1" fillId="0" borderId="3" xfId="0" applyFont="1" applyBorder="1" applyAlignment="1" applyProtection="1">
      <alignment horizontal="center"/>
    </xf>
    <xf numFmtId="0" fontId="1" fillId="0" borderId="0" xfId="0" applyNumberFormat="1"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5" fillId="2" borderId="0" xfId="0" applyFont="1" applyFill="1" applyAlignment="1" applyProtection="1">
      <alignment horizontal="center"/>
    </xf>
    <xf numFmtId="0" fontId="2" fillId="0" borderId="0" xfId="0" applyFont="1" applyAlignment="1" applyProtection="1">
      <alignment vertical="top"/>
    </xf>
    <xf numFmtId="0" fontId="1" fillId="0" borderId="0" xfId="0" applyFont="1" applyAlignment="1" applyProtection="1">
      <alignment wrapText="1"/>
    </xf>
    <xf numFmtId="0" fontId="1" fillId="0" borderId="0" xfId="0" applyFont="1" applyAlignment="1" applyProtection="1">
      <alignment vertical="top" wrapText="1"/>
    </xf>
    <xf numFmtId="0" fontId="3" fillId="0" borderId="0" xfId="0" applyFont="1" applyAlignment="1" applyProtection="1">
      <alignment horizontal="center"/>
    </xf>
    <xf numFmtId="0" fontId="4" fillId="0" borderId="0" xfId="0" applyFont="1" applyAlignment="1" applyProtection="1">
      <alignment horizontal="center"/>
    </xf>
    <xf numFmtId="0" fontId="6" fillId="2" borderId="7" xfId="0" applyFont="1" applyFill="1" applyBorder="1" applyAlignment="1" applyProtection="1">
      <alignment horizontal="center"/>
    </xf>
    <xf numFmtId="0" fontId="1" fillId="0" borderId="5" xfId="0" applyFont="1" applyBorder="1" applyAlignment="1" applyProtection="1"/>
    <xf numFmtId="0" fontId="1" fillId="0" borderId="11" xfId="0" applyFont="1" applyBorder="1" applyAlignment="1" applyProtection="1"/>
    <xf numFmtId="0" fontId="1" fillId="0" borderId="6" xfId="0" applyFont="1" applyBorder="1" applyAlignment="1" applyProtection="1"/>
    <xf numFmtId="39" fontId="1" fillId="0" borderId="37" xfId="0" applyNumberFormat="1" applyFont="1" applyBorder="1" applyAlignment="1" applyProtection="1">
      <alignment horizontal="center"/>
    </xf>
    <xf numFmtId="39" fontId="1" fillId="0" borderId="33" xfId="0" applyNumberFormat="1" applyFont="1" applyBorder="1" applyAlignment="1" applyProtection="1">
      <alignment horizontal="center"/>
    </xf>
    <xf numFmtId="39" fontId="1" fillId="0" borderId="38" xfId="0" applyNumberFormat="1" applyFont="1" applyBorder="1" applyAlignment="1" applyProtection="1">
      <alignment horizontal="center"/>
    </xf>
    <xf numFmtId="0" fontId="6" fillId="2" borderId="15" xfId="0" applyFont="1" applyFill="1" applyBorder="1" applyAlignment="1" applyProtection="1">
      <alignment horizontal="center"/>
    </xf>
    <xf numFmtId="0" fontId="6" fillId="2" borderId="14" xfId="0" applyFont="1" applyFill="1" applyBorder="1" applyAlignment="1" applyProtection="1">
      <alignment horizontal="center"/>
    </xf>
    <xf numFmtId="164" fontId="1" fillId="0" borderId="0" xfId="0" applyNumberFormat="1" applyFont="1" applyFill="1" applyBorder="1" applyAlignment="1" applyProtection="1"/>
    <xf numFmtId="0" fontId="1" fillId="0" borderId="0" xfId="0" applyFont="1" applyFill="1" applyBorder="1" applyAlignment="1" applyProtection="1">
      <alignment wrapText="1"/>
    </xf>
    <xf numFmtId="0" fontId="5" fillId="2" borderId="41"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10" xfId="0" applyFont="1" applyFill="1" applyBorder="1" applyAlignment="1" applyProtection="1">
      <alignment horizontal="center"/>
    </xf>
    <xf numFmtId="39" fontId="1" fillId="0" borderId="42" xfId="0" applyNumberFormat="1" applyFont="1" applyBorder="1" applyAlignment="1" applyProtection="1">
      <alignment horizontal="center"/>
      <protection locked="0"/>
    </xf>
    <xf numFmtId="39" fontId="1" fillId="0" borderId="43" xfId="0" applyNumberFormat="1" applyFont="1" applyBorder="1" applyAlignment="1" applyProtection="1">
      <alignment horizontal="center"/>
      <protection locked="0"/>
    </xf>
    <xf numFmtId="39" fontId="1" fillId="0" borderId="44" xfId="0" applyNumberFormat="1" applyFont="1" applyBorder="1" applyAlignment="1" applyProtection="1">
      <alignment horizontal="center"/>
      <protection locked="0"/>
    </xf>
    <xf numFmtId="39" fontId="1" fillId="0" borderId="5" xfId="0" applyNumberFormat="1" applyFont="1" applyBorder="1" applyAlignment="1" applyProtection="1">
      <alignment horizontal="center"/>
      <protection locked="0"/>
    </xf>
    <xf numFmtId="39" fontId="1" fillId="0" borderId="11" xfId="0" applyNumberFormat="1" applyFont="1" applyBorder="1" applyAlignment="1" applyProtection="1">
      <alignment horizontal="center"/>
      <protection locked="0"/>
    </xf>
    <xf numFmtId="39" fontId="1" fillId="0" borderId="6" xfId="0" applyNumberFormat="1" applyFont="1" applyBorder="1" applyAlignment="1" applyProtection="1">
      <alignment horizontal="center"/>
      <protection locked="0"/>
    </xf>
    <xf numFmtId="39" fontId="1" fillId="0" borderId="19" xfId="0" applyNumberFormat="1" applyFont="1" applyBorder="1" applyAlignment="1" applyProtection="1">
      <alignment horizontal="center"/>
      <protection locked="0"/>
    </xf>
    <xf numFmtId="39" fontId="1" fillId="0" borderId="20" xfId="0" applyNumberFormat="1" applyFont="1" applyBorder="1" applyAlignment="1" applyProtection="1">
      <alignment horizontal="center"/>
      <protection locked="0"/>
    </xf>
    <xf numFmtId="39" fontId="1" fillId="0" borderId="21" xfId="0" applyNumberFormat="1" applyFont="1" applyBorder="1" applyAlignment="1" applyProtection="1">
      <alignment horizontal="center"/>
      <protection locked="0"/>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1" fillId="0" borderId="18" xfId="0" applyFont="1" applyBorder="1" applyAlignment="1" applyProtection="1">
      <alignment horizontal="center"/>
    </xf>
    <xf numFmtId="0" fontId="7" fillId="5" borderId="4" xfId="0" applyFont="1" applyFill="1" applyBorder="1" applyAlignment="1" applyProtection="1">
      <alignment horizontal="center"/>
    </xf>
    <xf numFmtId="0" fontId="7" fillId="5" borderId="12" xfId="0" applyFont="1" applyFill="1" applyBorder="1" applyAlignment="1" applyProtection="1">
      <alignment horizontal="center"/>
    </xf>
    <xf numFmtId="0" fontId="7" fillId="5" borderId="22" xfId="0" applyFont="1" applyFill="1" applyBorder="1" applyAlignment="1" applyProtection="1">
      <alignment horizontal="center"/>
    </xf>
    <xf numFmtId="0" fontId="7" fillId="5" borderId="31" xfId="0" applyFont="1" applyFill="1" applyBorder="1" applyAlignment="1" applyProtection="1">
      <alignment horizontal="center"/>
    </xf>
    <xf numFmtId="0" fontId="1" fillId="0" borderId="4" xfId="0" applyFont="1" applyBorder="1" applyAlignment="1" applyProtection="1">
      <alignment horizontal="left"/>
    </xf>
    <xf numFmtId="0" fontId="1" fillId="0" borderId="12" xfId="0" applyFont="1" applyBorder="1" applyAlignment="1" applyProtection="1">
      <alignment horizontal="left"/>
    </xf>
    <xf numFmtId="0" fontId="7" fillId="0" borderId="4" xfId="0" applyFont="1" applyBorder="1" applyAlignment="1" applyProtection="1">
      <alignment horizontal="left"/>
    </xf>
    <xf numFmtId="0" fontId="7" fillId="0" borderId="12" xfId="0" applyFont="1" applyBorder="1" applyAlignment="1" applyProtection="1">
      <alignment horizontal="left"/>
    </xf>
    <xf numFmtId="0" fontId="1" fillId="0" borderId="40" xfId="0" applyFont="1" applyBorder="1" applyAlignment="1" applyProtection="1">
      <alignment horizontal="left"/>
    </xf>
    <xf numFmtId="7" fontId="1" fillId="0" borderId="40" xfId="0" applyNumberFormat="1" applyFont="1" applyBorder="1" applyAlignment="1" applyProtection="1">
      <alignment horizontal="center"/>
    </xf>
    <xf numFmtId="7" fontId="1" fillId="0" borderId="35" xfId="0" applyNumberFormat="1" applyFont="1" applyBorder="1" applyAlignment="1" applyProtection="1">
      <alignment horizontal="center"/>
    </xf>
    <xf numFmtId="7" fontId="1" fillId="0" borderId="4" xfId="0" applyNumberFormat="1" applyFont="1" applyBorder="1" applyAlignment="1" applyProtection="1">
      <alignment horizontal="center"/>
    </xf>
    <xf numFmtId="7" fontId="1" fillId="0" borderId="12" xfId="0" applyNumberFormat="1" applyFont="1" applyBorder="1" applyAlignment="1" applyProtection="1">
      <alignment horizontal="center"/>
    </xf>
    <xf numFmtId="14" fontId="1" fillId="0" borderId="5" xfId="0" quotePrefix="1" applyNumberFormat="1" applyFont="1" applyBorder="1" applyProtection="1"/>
    <xf numFmtId="14" fontId="1" fillId="0" borderId="11" xfId="0" quotePrefix="1" applyNumberFormat="1" applyFont="1" applyBorder="1" applyProtection="1"/>
    <xf numFmtId="14" fontId="1" fillId="0" borderId="6" xfId="0" quotePrefix="1" applyNumberFormat="1" applyFont="1" applyBorder="1" applyProtection="1"/>
    <xf numFmtId="0" fontId="7" fillId="0" borderId="40" xfId="0" applyFont="1" applyBorder="1" applyAlignment="1" applyProtection="1">
      <alignment horizontal="left"/>
    </xf>
    <xf numFmtId="39" fontId="1" fillId="0" borderId="5" xfId="0" applyNumberFormat="1" applyFont="1" applyBorder="1" applyAlignment="1" applyProtection="1">
      <alignment horizontal="center"/>
    </xf>
    <xf numFmtId="39" fontId="1" fillId="0" borderId="11" xfId="0" applyNumberFormat="1" applyFont="1" applyBorder="1" applyAlignment="1" applyProtection="1">
      <alignment horizontal="center"/>
    </xf>
    <xf numFmtId="39" fontId="1" fillId="0" borderId="6" xfId="0" applyNumberFormat="1" applyFont="1" applyBorder="1" applyAlignment="1" applyProtection="1">
      <alignment horizontal="center"/>
    </xf>
    <xf numFmtId="39" fontId="1" fillId="0" borderId="19" xfId="0" applyNumberFormat="1" applyFont="1" applyBorder="1" applyAlignment="1" applyProtection="1">
      <alignment horizontal="center"/>
    </xf>
    <xf numFmtId="39" fontId="1" fillId="0" borderId="20" xfId="0" applyNumberFormat="1" applyFont="1" applyBorder="1" applyAlignment="1" applyProtection="1">
      <alignment horizontal="center"/>
    </xf>
    <xf numFmtId="39" fontId="1" fillId="0" borderId="21" xfId="0" applyNumberFormat="1" applyFont="1" applyBorder="1" applyAlignment="1" applyProtection="1">
      <alignment horizontal="center"/>
    </xf>
    <xf numFmtId="39" fontId="1" fillId="0" borderId="42" xfId="0" applyNumberFormat="1" applyFont="1" applyBorder="1" applyAlignment="1" applyProtection="1">
      <alignment horizontal="center"/>
    </xf>
    <xf numFmtId="39" fontId="1" fillId="0" borderId="43" xfId="0" applyNumberFormat="1" applyFont="1" applyBorder="1" applyAlignment="1" applyProtection="1">
      <alignment horizontal="center"/>
    </xf>
    <xf numFmtId="39" fontId="1" fillId="0" borderId="44" xfId="0" applyNumberFormat="1" applyFont="1" applyBorder="1" applyAlignment="1" applyProtection="1">
      <alignment horizontal="center"/>
    </xf>
    <xf numFmtId="0" fontId="1" fillId="0" borderId="19"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 fillId="0" borderId="13" xfId="0" applyFont="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3147" name="Picture 1" descr="UW left stack COLOUR">
          <a:extLst>
            <a:ext uri="{FF2B5EF4-FFF2-40B4-BE49-F238E27FC236}">
              <a16:creationId xmlns:a16="http://schemas.microsoft.com/office/drawing/2014/main" id="{00000000-0008-0000-0000-00004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2" name="Picture 1" descr="UW left stack COLOU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2" name="Picture 1" descr="UW left stack COLOUR">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126"/>
  <sheetViews>
    <sheetView showGridLines="0" showZeros="0" tabSelected="1" zoomScaleNormal="100" zoomScaleSheetLayoutView="100" workbookViewId="0">
      <selection activeCell="C6" sqref="C6:I6"/>
    </sheetView>
  </sheetViews>
  <sheetFormatPr defaultColWidth="9.1796875" defaultRowHeight="13" x14ac:dyDescent="0.3"/>
  <cols>
    <col min="1" max="1" width="2.453125" style="14" customWidth="1"/>
    <col min="2" max="2" width="9.453125" style="14" customWidth="1"/>
    <col min="3" max="3" width="5.7265625" style="14" customWidth="1"/>
    <col min="4" max="4" width="14" style="14" customWidth="1"/>
    <col min="5" max="5" width="11.26953125" style="14" customWidth="1"/>
    <col min="6" max="6" width="11.54296875" style="14" customWidth="1"/>
    <col min="7" max="7" width="12.453125" style="14" customWidth="1"/>
    <col min="8" max="8" width="10.453125" style="14" customWidth="1"/>
    <col min="9" max="9" width="3.26953125" style="14" customWidth="1"/>
    <col min="10" max="10" width="10.7265625" style="14" customWidth="1"/>
    <col min="11" max="12" width="13.54296875" style="14" customWidth="1"/>
    <col min="13" max="13" width="11.1796875" style="14" customWidth="1"/>
    <col min="14" max="14" width="3.26953125" style="14" customWidth="1"/>
    <col min="15" max="15" width="13.54296875" style="14" customWidth="1"/>
    <col min="16" max="16" width="5" style="14" customWidth="1"/>
    <col min="17" max="16384" width="9.1796875" style="14"/>
  </cols>
  <sheetData>
    <row r="1" spans="1:17" ht="24" x14ac:dyDescent="0.5">
      <c r="J1" s="262" t="s">
        <v>21</v>
      </c>
      <c r="K1" s="262"/>
      <c r="L1" s="262"/>
      <c r="M1" s="262"/>
      <c r="N1" s="262"/>
      <c r="O1" s="262"/>
      <c r="P1" s="262"/>
    </row>
    <row r="2" spans="1:17" ht="15.5" x14ac:dyDescent="0.35">
      <c r="J2" s="263" t="s">
        <v>22</v>
      </c>
      <c r="K2" s="263"/>
      <c r="L2" s="263"/>
      <c r="M2" s="263"/>
      <c r="N2" s="263"/>
      <c r="O2" s="263"/>
      <c r="P2" s="263"/>
    </row>
    <row r="3" spans="1:17" ht="15.5" x14ac:dyDescent="0.35">
      <c r="J3" s="263" t="s">
        <v>32</v>
      </c>
      <c r="K3" s="263"/>
      <c r="L3" s="263"/>
      <c r="M3" s="263"/>
      <c r="N3" s="263"/>
      <c r="O3" s="263"/>
      <c r="P3" s="263"/>
    </row>
    <row r="4" spans="1:17" ht="9" customHeight="1" x14ac:dyDescent="0.3"/>
    <row r="6" spans="1:17" s="47" customFormat="1" ht="14" x14ac:dyDescent="0.3">
      <c r="A6" s="47" t="s">
        <v>23</v>
      </c>
      <c r="C6" s="176"/>
      <c r="D6" s="176"/>
      <c r="E6" s="176"/>
      <c r="F6" s="176"/>
      <c r="G6" s="176"/>
      <c r="H6" s="176"/>
      <c r="I6" s="176"/>
      <c r="J6" s="47" t="s">
        <v>24</v>
      </c>
      <c r="K6" s="176"/>
      <c r="L6" s="176"/>
      <c r="M6" s="176"/>
      <c r="N6" s="176"/>
      <c r="O6" s="176"/>
      <c r="P6" s="176"/>
      <c r="Q6" s="14"/>
    </row>
    <row r="7" spans="1:17" s="47" customFormat="1" ht="21" customHeight="1" x14ac:dyDescent="0.3">
      <c r="A7" s="47" t="s">
        <v>25</v>
      </c>
      <c r="D7" s="152"/>
      <c r="E7" s="176"/>
      <c r="F7" s="176"/>
      <c r="G7" s="176"/>
      <c r="H7" s="176"/>
      <c r="I7" s="176"/>
      <c r="J7" s="176"/>
      <c r="K7" s="176"/>
      <c r="L7" s="176"/>
      <c r="M7" s="176"/>
      <c r="N7" s="176"/>
      <c r="O7" s="176"/>
      <c r="P7" s="176"/>
      <c r="Q7" s="14"/>
    </row>
    <row r="8" spans="1:17" s="47" customFormat="1" ht="21" customHeight="1" x14ac:dyDescent="0.3">
      <c r="A8" s="47" t="s">
        <v>26</v>
      </c>
      <c r="C8" s="176"/>
      <c r="D8" s="176"/>
      <c r="E8" s="176"/>
      <c r="F8" s="176"/>
      <c r="G8" s="176"/>
      <c r="H8" s="176"/>
      <c r="I8" s="47" t="s">
        <v>27</v>
      </c>
      <c r="K8" s="264"/>
      <c r="L8" s="264"/>
      <c r="M8" s="264"/>
      <c r="N8" s="264"/>
      <c r="O8" s="264"/>
      <c r="P8" s="264"/>
      <c r="Q8" s="14"/>
    </row>
    <row r="9" spans="1:17" ht="12.75" customHeight="1" x14ac:dyDescent="0.3"/>
    <row r="10" spans="1:17" ht="25.5" customHeight="1" x14ac:dyDescent="0.3">
      <c r="A10" s="189" t="s">
        <v>98</v>
      </c>
      <c r="B10" s="190"/>
      <c r="C10" s="190"/>
      <c r="D10" s="191"/>
      <c r="E10" s="108" t="s">
        <v>99</v>
      </c>
      <c r="F10" s="250" t="s">
        <v>101</v>
      </c>
      <c r="G10" s="261"/>
      <c r="H10" s="261"/>
      <c r="I10" s="261"/>
      <c r="J10" s="251"/>
      <c r="K10" s="15" t="s">
        <v>30</v>
      </c>
      <c r="L10" s="15" t="s">
        <v>28</v>
      </c>
      <c r="M10" s="250" t="s">
        <v>97</v>
      </c>
      <c r="N10" s="251"/>
      <c r="O10" s="15" t="s">
        <v>29</v>
      </c>
      <c r="P10" s="15" t="s">
        <v>211</v>
      </c>
    </row>
    <row r="11" spans="1:17" x14ac:dyDescent="0.3">
      <c r="A11" s="186"/>
      <c r="B11" s="187"/>
      <c r="C11" s="187"/>
      <c r="D11" s="188"/>
      <c r="E11" s="100"/>
      <c r="F11" s="186"/>
      <c r="G11" s="188"/>
      <c r="H11" s="102"/>
      <c r="I11" s="102"/>
      <c r="J11" s="186"/>
      <c r="K11" s="187"/>
      <c r="L11" s="188"/>
      <c r="M11" s="186"/>
      <c r="N11" s="187"/>
      <c r="O11" s="101"/>
      <c r="P11" s="101"/>
    </row>
    <row r="12" spans="1:17" ht="6.75" customHeight="1" x14ac:dyDescent="0.3">
      <c r="A12" s="220"/>
      <c r="B12" s="221"/>
      <c r="C12" s="221"/>
      <c r="D12" s="222"/>
      <c r="E12" s="112"/>
      <c r="F12" s="237"/>
      <c r="G12" s="238"/>
      <c r="H12" s="238"/>
      <c r="I12" s="238"/>
      <c r="J12" s="239"/>
      <c r="K12" s="69"/>
      <c r="L12" s="9"/>
      <c r="M12" s="180"/>
      <c r="N12" s="181"/>
      <c r="O12" s="9"/>
      <c r="P12" s="9"/>
      <c r="Q12" s="151"/>
    </row>
    <row r="13" spans="1:17" ht="16" customHeight="1" x14ac:dyDescent="0.3">
      <c r="A13" s="195" t="s">
        <v>89</v>
      </c>
      <c r="B13" s="196"/>
      <c r="C13" s="196"/>
      <c r="D13" s="197"/>
      <c r="E13" s="138"/>
      <c r="F13" s="240"/>
      <c r="G13" s="241"/>
      <c r="H13" s="241"/>
      <c r="I13" s="241"/>
      <c r="J13" s="242"/>
      <c r="K13" s="16"/>
      <c r="L13" s="17"/>
      <c r="M13" s="182"/>
      <c r="N13" s="183"/>
      <c r="O13" s="17"/>
      <c r="P13" s="17"/>
      <c r="Q13" s="151"/>
    </row>
    <row r="14" spans="1:17" ht="16" customHeight="1" x14ac:dyDescent="0.3">
      <c r="A14" s="177"/>
      <c r="B14" s="178"/>
      <c r="C14" s="178"/>
      <c r="D14" s="179"/>
      <c r="E14" s="4" t="str">
        <f>IF(ISBLANK(A14),"",VLOOKUP(A14,$A$77:$E$110,5,FALSE))</f>
        <v/>
      </c>
      <c r="F14" s="243"/>
      <c r="G14" s="244"/>
      <c r="H14" s="244"/>
      <c r="I14" s="244"/>
      <c r="J14" s="245"/>
      <c r="K14" s="1"/>
      <c r="L14" s="1"/>
      <c r="M14" s="184"/>
      <c r="N14" s="185"/>
      <c r="O14" s="9">
        <f>K14+L14+M14</f>
        <v>0</v>
      </c>
      <c r="P14" s="1"/>
      <c r="Q14" s="151"/>
    </row>
    <row r="15" spans="1:17" ht="16" customHeight="1" x14ac:dyDescent="0.3">
      <c r="A15" s="177"/>
      <c r="B15" s="178"/>
      <c r="C15" s="178"/>
      <c r="D15" s="179"/>
      <c r="E15" s="4" t="str">
        <f>IF(ISBLANK(A15),"",VLOOKUP(A15,$A$77:$E$110,5,FALSE))</f>
        <v/>
      </c>
      <c r="F15" s="214"/>
      <c r="G15" s="215"/>
      <c r="H15" s="215"/>
      <c r="I15" s="215"/>
      <c r="J15" s="216"/>
      <c r="K15" s="1"/>
      <c r="L15" s="1"/>
      <c r="M15" s="184"/>
      <c r="N15" s="185"/>
      <c r="O15" s="9">
        <f>K15+L15+M15</f>
        <v>0</v>
      </c>
      <c r="P15" s="1"/>
      <c r="Q15" s="151"/>
    </row>
    <row r="16" spans="1:17" ht="16" customHeight="1" x14ac:dyDescent="0.3">
      <c r="A16" s="177"/>
      <c r="B16" s="178"/>
      <c r="C16" s="178"/>
      <c r="D16" s="179"/>
      <c r="E16" s="4" t="str">
        <f>IF(ISBLANK(A16),"",VLOOKUP(A16,$A$77:$E$110,5,FALSE))</f>
        <v/>
      </c>
      <c r="F16" s="214"/>
      <c r="G16" s="215"/>
      <c r="H16" s="215"/>
      <c r="I16" s="215"/>
      <c r="J16" s="216"/>
      <c r="K16" s="1"/>
      <c r="L16" s="1"/>
      <c r="M16" s="184"/>
      <c r="N16" s="185"/>
      <c r="O16" s="9">
        <f>K16+L16+M16</f>
        <v>0</v>
      </c>
      <c r="P16" s="1"/>
      <c r="Q16" s="151"/>
    </row>
    <row r="17" spans="1:17" ht="16" customHeight="1" x14ac:dyDescent="0.3">
      <c r="A17" s="198" t="s">
        <v>90</v>
      </c>
      <c r="B17" s="199"/>
      <c r="C17" s="199"/>
      <c r="D17" s="200"/>
      <c r="E17" s="5"/>
      <c r="F17" s="223"/>
      <c r="G17" s="224"/>
      <c r="H17" s="224"/>
      <c r="I17" s="224"/>
      <c r="J17" s="225"/>
      <c r="K17" s="17"/>
      <c r="L17" s="17"/>
      <c r="M17" s="182"/>
      <c r="N17" s="183"/>
      <c r="O17" s="17"/>
      <c r="P17" s="17"/>
      <c r="Q17" s="151"/>
    </row>
    <row r="18" spans="1:17" ht="16" customHeight="1" x14ac:dyDescent="0.3">
      <c r="A18" s="177"/>
      <c r="B18" s="178"/>
      <c r="C18" s="178"/>
      <c r="D18" s="179"/>
      <c r="E18" s="4" t="str">
        <f>IF(ISBLANK(A18),"",VLOOKUP(A18,$A$77:$E$110,5,FALSE))</f>
        <v/>
      </c>
      <c r="F18" s="214"/>
      <c r="G18" s="215"/>
      <c r="H18" s="215"/>
      <c r="I18" s="215"/>
      <c r="J18" s="216"/>
      <c r="K18" s="1"/>
      <c r="L18" s="1"/>
      <c r="M18" s="184"/>
      <c r="N18" s="185"/>
      <c r="O18" s="9">
        <f>K18+L18+M18</f>
        <v>0</v>
      </c>
      <c r="P18" s="1"/>
      <c r="Q18" s="151"/>
    </row>
    <row r="19" spans="1:17" ht="16" customHeight="1" x14ac:dyDescent="0.3">
      <c r="A19" s="177"/>
      <c r="B19" s="178"/>
      <c r="C19" s="178"/>
      <c r="D19" s="179"/>
      <c r="E19" s="4" t="str">
        <f>IF(ISBLANK(A19),"",VLOOKUP(A19,$A$77:$E$110,5,FALSE))</f>
        <v/>
      </c>
      <c r="F19" s="214"/>
      <c r="G19" s="215"/>
      <c r="H19" s="215"/>
      <c r="I19" s="215"/>
      <c r="J19" s="216"/>
      <c r="K19" s="1"/>
      <c r="L19" s="1"/>
      <c r="M19" s="184"/>
      <c r="N19" s="185"/>
      <c r="O19" s="9">
        <f>K19+L19+M19</f>
        <v>0</v>
      </c>
      <c r="P19" s="1"/>
      <c r="Q19" s="151"/>
    </row>
    <row r="20" spans="1:17" ht="16" customHeight="1" thickBot="1" x14ac:dyDescent="0.35">
      <c r="A20" s="177"/>
      <c r="B20" s="178"/>
      <c r="C20" s="178"/>
      <c r="D20" s="179"/>
      <c r="E20" s="4" t="str">
        <f>IF(ISBLANK(A20),"",VLOOKUP(A20,$A$77:$E$110,5,FALSE))</f>
        <v/>
      </c>
      <c r="F20" s="214"/>
      <c r="G20" s="215"/>
      <c r="H20" s="215"/>
      <c r="I20" s="215"/>
      <c r="J20" s="216"/>
      <c r="K20" s="91"/>
      <c r="L20" s="91"/>
      <c r="M20" s="248"/>
      <c r="N20" s="249"/>
      <c r="O20" s="9">
        <f>K20+L20+M20</f>
        <v>0</v>
      </c>
      <c r="P20" s="1"/>
      <c r="Q20" s="151"/>
    </row>
    <row r="21" spans="1:17" ht="16" customHeight="1" thickBot="1" x14ac:dyDescent="0.35">
      <c r="A21" s="258" t="s">
        <v>91</v>
      </c>
      <c r="B21" s="259"/>
      <c r="C21" s="259"/>
      <c r="D21" s="260"/>
      <c r="E21" s="5"/>
      <c r="F21" s="223"/>
      <c r="G21" s="224"/>
      <c r="H21" s="224"/>
      <c r="I21" s="224"/>
      <c r="J21" s="257"/>
      <c r="K21" s="254" t="s">
        <v>119</v>
      </c>
      <c r="L21" s="255"/>
      <c r="M21" s="255"/>
      <c r="N21" s="256"/>
      <c r="O21" s="18" t="s">
        <v>130</v>
      </c>
      <c r="P21" s="18"/>
    </row>
    <row r="22" spans="1:17" ht="16" customHeight="1" x14ac:dyDescent="0.3">
      <c r="A22" s="177"/>
      <c r="B22" s="178"/>
      <c r="C22" s="178"/>
      <c r="D22" s="179"/>
      <c r="E22" s="4" t="str">
        <f>IF(ISBLANK(A22),"",VLOOKUP(A22,$A$77:$E$110,5,FALSE))</f>
        <v/>
      </c>
      <c r="F22" s="214"/>
      <c r="G22" s="215"/>
      <c r="H22" s="215"/>
      <c r="I22" s="215"/>
      <c r="J22" s="216"/>
      <c r="K22" s="12">
        <f>IFERROR(O22-L22,O22)</f>
        <v>0</v>
      </c>
      <c r="L22" s="12" t="str">
        <f>IF(A22="","",IF(A22=$A$88,O22*(5/105),IF(A22=$A$90,O22*(5/105),IF(A22=$A$92,O22*(5/105),IF(A22=$A$116,O22*(5/105),IF(A22=$A$89,"",IF(A22=$A$91,"",IF(A22=$A$93,"",IF(A22=$A$116,"")))))))))</f>
        <v/>
      </c>
      <c r="M22" s="252"/>
      <c r="N22" s="253"/>
      <c r="O22" s="1"/>
      <c r="P22" s="1"/>
    </row>
    <row r="23" spans="1:17" ht="16" customHeight="1" x14ac:dyDescent="0.3">
      <c r="A23" s="177"/>
      <c r="B23" s="178"/>
      <c r="C23" s="178"/>
      <c r="D23" s="179"/>
      <c r="E23" s="4" t="str">
        <f>IF(ISBLANK(A23),"",VLOOKUP(A23,$A$77:$E$110,5,FALSE))</f>
        <v/>
      </c>
      <c r="F23" s="214"/>
      <c r="G23" s="215"/>
      <c r="H23" s="215"/>
      <c r="I23" s="215"/>
      <c r="J23" s="216"/>
      <c r="K23" s="11">
        <f>IFERROR(O23-L23,O23)</f>
        <v>0</v>
      </c>
      <c r="L23" s="11" t="str">
        <f>IF(A23="","",IF(A23=$A$88,O23*(5/105),IF(A23=$A$90,O23*(5/105),IF(A23=$A$92,O23*(5/105),IF(A23=$A$116,O23*(5/105),IF(A23=$A$89,"",IF(A23=$A$91,"",IF(A23=$A$93,"",IF(A23=$A$116,"")))))))))</f>
        <v/>
      </c>
      <c r="M23" s="212"/>
      <c r="N23" s="213"/>
      <c r="O23" s="1"/>
      <c r="P23" s="1"/>
    </row>
    <row r="24" spans="1:17" ht="16" customHeight="1" x14ac:dyDescent="0.3">
      <c r="A24" s="177"/>
      <c r="B24" s="178"/>
      <c r="C24" s="178"/>
      <c r="D24" s="179"/>
      <c r="E24" s="4" t="str">
        <f>IF(ISBLANK(A24),"",VLOOKUP(A24,$A$77:$E$110,5,FALSE))</f>
        <v/>
      </c>
      <c r="F24" s="214"/>
      <c r="G24" s="215"/>
      <c r="H24" s="215"/>
      <c r="I24" s="215"/>
      <c r="J24" s="216"/>
      <c r="K24" s="11">
        <f>IFERROR(O24-L24,O24)</f>
        <v>0</v>
      </c>
      <c r="L24" s="11" t="str">
        <f>IF(A24="","",IF(A24=$A$88,O24*(5/105),IF(A24=$A$90,O24*(5/105),IF(A24=$A$92,O24*(5/105),IF(A24=$A$116,O24*(5/105),IF(A24=$A$89,"",IF(A24=$A$91,"",IF(A24=$A$93,"",IF(A24=$A$116,"")))))))))</f>
        <v/>
      </c>
      <c r="M24" s="212"/>
      <c r="N24" s="213"/>
      <c r="O24" s="1"/>
      <c r="P24" s="1"/>
    </row>
    <row r="25" spans="1:17" ht="16" customHeight="1" x14ac:dyDescent="0.3">
      <c r="A25" s="177"/>
      <c r="B25" s="178"/>
      <c r="C25" s="178"/>
      <c r="D25" s="179"/>
      <c r="E25" s="4" t="str">
        <f>IF(ISBLANK(A25),"",VLOOKUP(A25,$A$77:$E$110,5,FALSE))</f>
        <v/>
      </c>
      <c r="F25" s="214"/>
      <c r="G25" s="215"/>
      <c r="H25" s="215"/>
      <c r="I25" s="215"/>
      <c r="J25" s="216"/>
      <c r="K25" s="11">
        <f>IFERROR(O25-L25,O25)</f>
        <v>0</v>
      </c>
      <c r="L25" s="11" t="str">
        <f>IF(A25="","",IF(A25=$A$88,O25*(5/105),IF(A25=$A$90,O25*(5/105),IF(A25=$A$92,O25*(5/105),IF(A25=$A$116,O25*(5/105),IF(A25=$A$89,"",IF(A25=$A$91,"",IF(A25=$A$93,"",IF(A25=$A$116,"")))))))))</f>
        <v/>
      </c>
      <c r="M25" s="212"/>
      <c r="N25" s="213"/>
      <c r="O25" s="1"/>
      <c r="P25" s="1"/>
    </row>
    <row r="26" spans="1:17" ht="16" customHeight="1" x14ac:dyDescent="0.3">
      <c r="A26" s="177"/>
      <c r="B26" s="178"/>
      <c r="C26" s="178"/>
      <c r="D26" s="179"/>
      <c r="E26" s="4" t="str">
        <f>IF(ISBLANK(A26),"",VLOOKUP(A26,$A$77:$E$110,5,FALSE))</f>
        <v/>
      </c>
      <c r="F26" s="214"/>
      <c r="G26" s="215"/>
      <c r="H26" s="215"/>
      <c r="I26" s="215"/>
      <c r="J26" s="216"/>
      <c r="K26" s="11">
        <f>IFERROR(O26-L26,O26)</f>
        <v>0</v>
      </c>
      <c r="L26" s="11" t="str">
        <f>IF(A26="","",IF(A26=$A$88,O26*(5/105),IF(A26=$A$90,O26*(5/105),IF(A26=$A$92,O26*(5/105),IF(A26=$A$116,O26*(5/105),IF(A26=$A$89,"",IF(A26=$A$91,"",IF(A26=$A$93,"",IF(A26=$A$116,"")))))))))</f>
        <v/>
      </c>
      <c r="M26" s="212"/>
      <c r="N26" s="213"/>
      <c r="O26" s="1"/>
      <c r="P26" s="1"/>
    </row>
    <row r="27" spans="1:17" ht="16" customHeight="1" x14ac:dyDescent="0.3">
      <c r="A27" s="135" t="s">
        <v>139</v>
      </c>
      <c r="B27" s="136"/>
      <c r="C27" s="136"/>
      <c r="D27" s="137"/>
      <c r="E27" s="5"/>
      <c r="F27" s="223"/>
      <c r="G27" s="224"/>
      <c r="H27" s="224"/>
      <c r="I27" s="224"/>
      <c r="J27" s="225"/>
      <c r="K27" s="17"/>
      <c r="L27" s="17"/>
      <c r="M27" s="182"/>
      <c r="N27" s="183"/>
      <c r="O27" s="17"/>
      <c r="P27" s="17"/>
    </row>
    <row r="28" spans="1:17" ht="16" customHeight="1" x14ac:dyDescent="0.3">
      <c r="A28" s="177"/>
      <c r="B28" s="178"/>
      <c r="C28" s="178"/>
      <c r="D28" s="179"/>
      <c r="E28" s="4" t="str">
        <f>IF(ISBLANK(A28),"",VLOOKUP(A28,$A$77:$E$110,5,FALSE))</f>
        <v/>
      </c>
      <c r="F28" s="214"/>
      <c r="G28" s="215"/>
      <c r="H28" s="215"/>
      <c r="I28" s="215"/>
      <c r="J28" s="216"/>
      <c r="K28" s="1"/>
      <c r="L28" s="1"/>
      <c r="M28" s="184"/>
      <c r="N28" s="185"/>
      <c r="O28" s="9">
        <f>K28+L28+M28</f>
        <v>0</v>
      </c>
      <c r="P28" s="1"/>
    </row>
    <row r="29" spans="1:17" ht="16" customHeight="1" x14ac:dyDescent="0.3">
      <c r="A29" s="177"/>
      <c r="B29" s="178"/>
      <c r="C29" s="178"/>
      <c r="D29" s="179"/>
      <c r="E29" s="4" t="str">
        <f>IF(ISBLANK(A29),"",VLOOKUP(A29,$A$77:$E$110,5,FALSE))</f>
        <v/>
      </c>
      <c r="F29" s="214"/>
      <c r="G29" s="215"/>
      <c r="H29" s="215"/>
      <c r="I29" s="215"/>
      <c r="J29" s="216"/>
      <c r="K29" s="1"/>
      <c r="L29" s="1"/>
      <c r="M29" s="184"/>
      <c r="N29" s="185"/>
      <c r="O29" s="9">
        <f>K29+L29+M29</f>
        <v>0</v>
      </c>
      <c r="P29" s="1"/>
    </row>
    <row r="30" spans="1:17" ht="16" customHeight="1" x14ac:dyDescent="0.3">
      <c r="A30" s="177"/>
      <c r="B30" s="178"/>
      <c r="C30" s="178"/>
      <c r="D30" s="179"/>
      <c r="E30" s="4" t="str">
        <f>IF(ISBLANK(A30),"",VLOOKUP(A30,$A$77:$E$110,5,FALSE))</f>
        <v/>
      </c>
      <c r="F30" s="214"/>
      <c r="G30" s="215"/>
      <c r="H30" s="215"/>
      <c r="I30" s="215"/>
      <c r="J30" s="216"/>
      <c r="K30" s="1"/>
      <c r="L30" s="1"/>
      <c r="M30" s="184"/>
      <c r="N30" s="185"/>
      <c r="O30" s="9">
        <f>K30+L30+M30</f>
        <v>0</v>
      </c>
      <c r="P30" s="1"/>
    </row>
    <row r="31" spans="1:17" ht="16" customHeight="1" x14ac:dyDescent="0.3">
      <c r="A31" s="177"/>
      <c r="B31" s="178"/>
      <c r="C31" s="178"/>
      <c r="D31" s="179"/>
      <c r="E31" s="4" t="str">
        <f>IF(ISBLANK(A31),"",VLOOKUP(A31,$A$77:$E$110,5,FALSE))</f>
        <v/>
      </c>
      <c r="F31" s="214"/>
      <c r="G31" s="215"/>
      <c r="H31" s="215"/>
      <c r="I31" s="215"/>
      <c r="J31" s="216"/>
      <c r="K31" s="1"/>
      <c r="L31" s="1"/>
      <c r="M31" s="184"/>
      <c r="N31" s="185"/>
      <c r="O31" s="9">
        <f>K31+L31+M31</f>
        <v>0</v>
      </c>
      <c r="P31" s="1"/>
    </row>
    <row r="32" spans="1:17" ht="16" customHeight="1" x14ac:dyDescent="0.3">
      <c r="A32" s="177"/>
      <c r="B32" s="178"/>
      <c r="C32" s="178"/>
      <c r="D32" s="179"/>
      <c r="E32" s="4" t="str">
        <f>IF(ISBLANK(A32),"",VLOOKUP(A32,$A$77:$E$110,5,FALSE))</f>
        <v/>
      </c>
      <c r="F32" s="214"/>
      <c r="G32" s="215"/>
      <c r="H32" s="215"/>
      <c r="I32" s="215"/>
      <c r="J32" s="216"/>
      <c r="K32" s="1"/>
      <c r="L32" s="1"/>
      <c r="M32" s="184"/>
      <c r="N32" s="185"/>
      <c r="O32" s="9">
        <f>K32+L32+M32</f>
        <v>0</v>
      </c>
      <c r="P32" s="1"/>
    </row>
    <row r="33" spans="1:23" ht="16" customHeight="1" x14ac:dyDescent="0.3">
      <c r="A33" s="135" t="s">
        <v>100</v>
      </c>
      <c r="B33" s="136"/>
      <c r="C33" s="136"/>
      <c r="D33" s="19"/>
      <c r="E33" s="5"/>
      <c r="F33" s="223"/>
      <c r="G33" s="224"/>
      <c r="H33" s="224"/>
      <c r="I33" s="224"/>
      <c r="J33" s="225"/>
      <c r="K33" s="17"/>
      <c r="L33" s="17"/>
      <c r="M33" s="182"/>
      <c r="N33" s="183"/>
      <c r="O33" s="17"/>
      <c r="P33" s="17"/>
    </row>
    <row r="34" spans="1:23" ht="16" customHeight="1" x14ac:dyDescent="0.3">
      <c r="A34" s="177"/>
      <c r="B34" s="178"/>
      <c r="C34" s="178"/>
      <c r="D34" s="179"/>
      <c r="E34" s="4" t="str">
        <f>IF(ISBLANK(A34),"",VLOOKUP(A34,$A$77:$E$110,5,FALSE))</f>
        <v/>
      </c>
      <c r="F34" s="214"/>
      <c r="G34" s="215"/>
      <c r="H34" s="215"/>
      <c r="I34" s="215"/>
      <c r="J34" s="216"/>
      <c r="K34" s="1"/>
      <c r="L34" s="1"/>
      <c r="M34" s="184"/>
      <c r="N34" s="185"/>
      <c r="O34" s="9">
        <f t="shared" ref="O34:O39" si="0">K34+L34+M34</f>
        <v>0</v>
      </c>
      <c r="P34" s="1"/>
    </row>
    <row r="35" spans="1:23" ht="16" customHeight="1" x14ac:dyDescent="0.3">
      <c r="A35" s="177"/>
      <c r="B35" s="178"/>
      <c r="C35" s="178"/>
      <c r="D35" s="179"/>
      <c r="E35" s="4" t="str">
        <f>IF(ISBLANK(A35),"",VLOOKUP(A35,$A$77:$E$110,5,FALSE))</f>
        <v/>
      </c>
      <c r="F35" s="214"/>
      <c r="G35" s="215"/>
      <c r="H35" s="215"/>
      <c r="I35" s="215"/>
      <c r="J35" s="216"/>
      <c r="K35" s="1"/>
      <c r="L35" s="1"/>
      <c r="M35" s="184"/>
      <c r="N35" s="185"/>
      <c r="O35" s="9">
        <f t="shared" si="0"/>
        <v>0</v>
      </c>
      <c r="P35" s="1"/>
    </row>
    <row r="36" spans="1:23" ht="16" customHeight="1" x14ac:dyDescent="0.3">
      <c r="A36" s="177"/>
      <c r="B36" s="178"/>
      <c r="C36" s="178"/>
      <c r="D36" s="179"/>
      <c r="E36" s="4" t="str">
        <f>IF(ISBLANK(A36),"",VLOOKUP(A36,$A$77:$E$110,5,FALSE))</f>
        <v/>
      </c>
      <c r="F36" s="214"/>
      <c r="G36" s="215"/>
      <c r="H36" s="215"/>
      <c r="I36" s="215"/>
      <c r="J36" s="216"/>
      <c r="K36" s="1"/>
      <c r="L36" s="1"/>
      <c r="M36" s="184"/>
      <c r="N36" s="185"/>
      <c r="O36" s="9">
        <f t="shared" si="0"/>
        <v>0</v>
      </c>
      <c r="P36" s="1"/>
    </row>
    <row r="37" spans="1:23" ht="16" customHeight="1" x14ac:dyDescent="0.3">
      <c r="A37" s="177"/>
      <c r="B37" s="178"/>
      <c r="C37" s="178"/>
      <c r="D37" s="179"/>
      <c r="E37" s="4" t="str">
        <f>IF(ISBLANK(A37),"",VLOOKUP(A37,$A$77:$E$110,5,FALSE))</f>
        <v/>
      </c>
      <c r="F37" s="214"/>
      <c r="G37" s="215"/>
      <c r="H37" s="215"/>
      <c r="I37" s="215"/>
      <c r="J37" s="216"/>
      <c r="K37" s="1"/>
      <c r="L37" s="1"/>
      <c r="M37" s="184"/>
      <c r="N37" s="185"/>
      <c r="O37" s="9">
        <f t="shared" si="0"/>
        <v>0</v>
      </c>
      <c r="P37" s="1"/>
    </row>
    <row r="38" spans="1:23" ht="16" customHeight="1" x14ac:dyDescent="0.3">
      <c r="A38" s="177"/>
      <c r="B38" s="178"/>
      <c r="C38" s="178"/>
      <c r="D38" s="179"/>
      <c r="E38" s="4" t="str">
        <f>IF(ISBLANK(A38),"",VLOOKUP(A38,$A$77:$E$110,5,FALSE))</f>
        <v/>
      </c>
      <c r="F38" s="214"/>
      <c r="G38" s="215"/>
      <c r="H38" s="215"/>
      <c r="I38" s="215"/>
      <c r="J38" s="216"/>
      <c r="K38" s="1"/>
      <c r="L38" s="1"/>
      <c r="M38" s="184"/>
      <c r="N38" s="185"/>
      <c r="O38" s="9">
        <f t="shared" si="0"/>
        <v>0</v>
      </c>
      <c r="P38" s="1"/>
    </row>
    <row r="39" spans="1:23" ht="16" customHeight="1" x14ac:dyDescent="0.3">
      <c r="A39" s="135" t="s">
        <v>204</v>
      </c>
      <c r="B39" s="136"/>
      <c r="C39" s="136"/>
      <c r="D39" s="19"/>
      <c r="E39" s="5"/>
      <c r="F39" s="132"/>
      <c r="G39" s="133"/>
      <c r="H39" s="133"/>
      <c r="I39" s="133"/>
      <c r="J39" s="134"/>
      <c r="K39" s="17"/>
      <c r="L39" s="17"/>
      <c r="M39" s="182"/>
      <c r="N39" s="183"/>
      <c r="O39" s="17">
        <f t="shared" si="0"/>
        <v>0</v>
      </c>
      <c r="P39" s="17"/>
    </row>
    <row r="40" spans="1:23" ht="16" customHeight="1" x14ac:dyDescent="0.3">
      <c r="A40" s="123" t="s">
        <v>205</v>
      </c>
      <c r="B40" s="8"/>
      <c r="C40" s="8"/>
      <c r="D40" s="125"/>
      <c r="E40" s="115">
        <v>75120</v>
      </c>
      <c r="F40" s="217"/>
      <c r="G40" s="218"/>
      <c r="H40" s="218"/>
      <c r="I40" s="218"/>
      <c r="J40" s="219"/>
      <c r="K40" s="9">
        <f>O40-L40</f>
        <v>0</v>
      </c>
      <c r="L40" s="9">
        <f>'Page Two'!J80</f>
        <v>0</v>
      </c>
      <c r="M40" s="180"/>
      <c r="N40" s="181"/>
      <c r="O40" s="9">
        <f>'Page Two'!J79</f>
        <v>0</v>
      </c>
      <c r="P40" s="1"/>
      <c r="Q40" s="24"/>
      <c r="R40" s="24"/>
      <c r="S40" s="24"/>
      <c r="T40" s="24"/>
      <c r="U40" s="24"/>
      <c r="V40" s="24"/>
      <c r="W40" s="24"/>
    </row>
    <row r="41" spans="1:23" ht="16" customHeight="1" x14ac:dyDescent="0.3">
      <c r="A41" s="123" t="s">
        <v>206</v>
      </c>
      <c r="B41" s="8"/>
      <c r="C41" s="8"/>
      <c r="D41" s="125"/>
      <c r="E41" s="122">
        <v>75220</v>
      </c>
      <c r="F41" s="217"/>
      <c r="G41" s="218"/>
      <c r="H41" s="218"/>
      <c r="I41" s="218"/>
      <c r="J41" s="219"/>
      <c r="K41" s="9">
        <f>O41-L41</f>
        <v>0</v>
      </c>
      <c r="L41" s="9">
        <f>'Page Two'!J94</f>
        <v>0</v>
      </c>
      <c r="M41" s="180"/>
      <c r="N41" s="181"/>
      <c r="O41" s="9">
        <f>'Page Two'!J93</f>
        <v>0</v>
      </c>
      <c r="P41" s="1"/>
      <c r="Q41" s="24"/>
      <c r="R41" s="24"/>
      <c r="S41" s="24"/>
      <c r="T41" s="24"/>
      <c r="U41" s="24"/>
      <c r="V41" s="24"/>
      <c r="W41" s="24"/>
    </row>
    <row r="42" spans="1:23" ht="16" customHeight="1" thickBot="1" x14ac:dyDescent="0.35">
      <c r="A42" s="139"/>
      <c r="B42" s="140"/>
      <c r="C42" s="140"/>
      <c r="D42" s="141"/>
      <c r="E42" s="6"/>
      <c r="F42" s="203"/>
      <c r="G42" s="204"/>
      <c r="H42" s="204"/>
      <c r="I42" s="204"/>
      <c r="J42" s="205"/>
      <c r="K42" s="10"/>
      <c r="L42" s="10"/>
      <c r="M42" s="270"/>
      <c r="N42" s="271"/>
      <c r="O42" s="10"/>
      <c r="P42" s="98"/>
      <c r="Q42" s="24"/>
      <c r="R42" s="24"/>
      <c r="S42" s="24"/>
      <c r="T42" s="24"/>
      <c r="U42" s="24"/>
      <c r="V42" s="24"/>
      <c r="W42" s="24"/>
    </row>
    <row r="43" spans="1:23" ht="16" customHeight="1" thickBot="1" x14ac:dyDescent="0.35">
      <c r="A43" s="192" t="s">
        <v>114</v>
      </c>
      <c r="B43" s="193"/>
      <c r="C43" s="193"/>
      <c r="D43" s="194"/>
      <c r="E43" s="7"/>
      <c r="F43" s="206">
        <f>SUM(F12:F42)</f>
        <v>0</v>
      </c>
      <c r="G43" s="207"/>
      <c r="H43" s="207"/>
      <c r="I43" s="207"/>
      <c r="J43" s="208"/>
      <c r="K43" s="20">
        <f>SUM(K14:K42)</f>
        <v>0</v>
      </c>
      <c r="L43" s="20">
        <f>SUM(L14:L42)</f>
        <v>0</v>
      </c>
      <c r="M43" s="272">
        <f>SUM(M13:N42)</f>
        <v>0</v>
      </c>
      <c r="N43" s="273"/>
      <c r="O43" s="20">
        <f>SUM(O13:O42)</f>
        <v>0</v>
      </c>
      <c r="P43" s="146"/>
      <c r="Q43" s="24"/>
      <c r="R43" s="24"/>
      <c r="S43" s="24"/>
      <c r="T43" s="24"/>
      <c r="U43" s="24"/>
      <c r="V43" s="24"/>
      <c r="W43" s="24"/>
    </row>
    <row r="44" spans="1:23" ht="14.25" customHeight="1" thickBot="1" x14ac:dyDescent="0.35">
      <c r="A44" s="70"/>
      <c r="B44" s="70"/>
      <c r="C44" s="70"/>
      <c r="D44" s="70"/>
      <c r="E44" s="71"/>
      <c r="F44" s="72"/>
      <c r="G44" s="73"/>
      <c r="H44" s="73"/>
      <c r="I44" s="73"/>
      <c r="J44" s="72"/>
      <c r="K44" s="72"/>
      <c r="L44" s="74"/>
      <c r="M44" s="74"/>
      <c r="N44" s="74"/>
      <c r="O44" s="74"/>
      <c r="Q44" s="24"/>
      <c r="R44" s="24"/>
      <c r="S44" s="24"/>
      <c r="T44" s="24"/>
      <c r="U44" s="24"/>
      <c r="V44" s="24"/>
      <c r="W44" s="24"/>
    </row>
    <row r="45" spans="1:23" ht="14.25" customHeight="1" x14ac:dyDescent="0.3">
      <c r="A45" s="209" t="s">
        <v>111</v>
      </c>
      <c r="B45" s="210"/>
      <c r="C45" s="210"/>
      <c r="D45" s="210"/>
      <c r="E45" s="210"/>
      <c r="F45" s="210"/>
      <c r="G45" s="210"/>
      <c r="H45" s="211"/>
      <c r="I45" s="75"/>
      <c r="J45" s="274" t="s">
        <v>111</v>
      </c>
      <c r="K45" s="275"/>
      <c r="L45" s="275"/>
      <c r="M45" s="275"/>
      <c r="N45" s="275"/>
      <c r="O45" s="275"/>
      <c r="P45" s="276"/>
      <c r="Q45" s="24"/>
      <c r="R45" s="24"/>
      <c r="S45" s="24"/>
      <c r="T45" s="24"/>
      <c r="U45" s="24"/>
      <c r="V45" s="24"/>
      <c r="W45" s="24"/>
    </row>
    <row r="46" spans="1:23" ht="6.75" customHeight="1" x14ac:dyDescent="0.3">
      <c r="A46" s="21"/>
      <c r="B46" s="22"/>
      <c r="C46" s="130"/>
      <c r="D46" s="130"/>
      <c r="E46" s="130"/>
      <c r="F46" s="130"/>
      <c r="G46" s="130"/>
      <c r="H46" s="131"/>
      <c r="I46" s="76"/>
      <c r="J46" s="147"/>
      <c r="K46" s="148"/>
      <c r="L46" s="148"/>
      <c r="M46" s="148"/>
      <c r="N46" s="148"/>
      <c r="O46" s="148"/>
      <c r="P46" s="39"/>
      <c r="Q46" s="24"/>
      <c r="R46" s="24"/>
      <c r="S46" s="24"/>
      <c r="T46" s="24"/>
      <c r="U46" s="24"/>
      <c r="V46" s="24"/>
      <c r="W46" s="24"/>
    </row>
    <row r="47" spans="1:23" ht="16" customHeight="1" x14ac:dyDescent="0.3">
      <c r="A47" s="23" t="s">
        <v>106</v>
      </c>
      <c r="B47" s="24"/>
      <c r="C47" s="22"/>
      <c r="D47" s="25"/>
      <c r="E47" s="26"/>
      <c r="F47" s="27"/>
      <c r="G47" s="28" t="s">
        <v>120</v>
      </c>
      <c r="H47" s="131"/>
      <c r="I47" s="62"/>
      <c r="J47" s="90" t="s">
        <v>244</v>
      </c>
      <c r="K47" s="26"/>
      <c r="L47" s="26"/>
      <c r="M47" s="149"/>
      <c r="N47" s="103" t="s">
        <v>212</v>
      </c>
      <c r="O47" s="246"/>
      <c r="P47" s="247"/>
      <c r="Q47" s="24"/>
      <c r="R47" s="24"/>
      <c r="S47" s="24"/>
      <c r="T47" s="24"/>
      <c r="U47" s="24"/>
      <c r="V47" s="24"/>
      <c r="W47" s="24"/>
    </row>
    <row r="48" spans="1:23" ht="16" customHeight="1" x14ac:dyDescent="0.3">
      <c r="A48" s="29" t="s">
        <v>103</v>
      </c>
      <c r="B48" s="24"/>
      <c r="C48" s="30"/>
      <c r="D48" s="229" t="s">
        <v>123</v>
      </c>
      <c r="E48" s="229"/>
      <c r="F48" s="107" t="s">
        <v>127</v>
      </c>
      <c r="G48" s="105" t="s">
        <v>121</v>
      </c>
      <c r="H48" s="31" t="s">
        <v>112</v>
      </c>
      <c r="I48" s="62"/>
      <c r="J48" s="90" t="s">
        <v>113</v>
      </c>
      <c r="K48" s="26"/>
      <c r="L48" s="26"/>
      <c r="M48" s="26"/>
      <c r="N48" s="103" t="s">
        <v>214</v>
      </c>
      <c r="O48" s="235"/>
      <c r="P48" s="236"/>
      <c r="Q48" s="24"/>
      <c r="R48" s="24"/>
      <c r="S48" s="24"/>
      <c r="T48" s="24"/>
      <c r="U48" s="24"/>
      <c r="V48" s="24"/>
      <c r="W48" s="24"/>
    </row>
    <row r="49" spans="1:27" ht="16" customHeight="1" x14ac:dyDescent="0.3">
      <c r="A49" s="32" t="s">
        <v>124</v>
      </c>
      <c r="B49" s="24"/>
      <c r="C49" s="130"/>
      <c r="D49" s="201"/>
      <c r="E49" s="201"/>
      <c r="F49" s="99"/>
      <c r="G49" s="2"/>
      <c r="H49" s="3"/>
      <c r="I49" s="24"/>
      <c r="J49" s="90" t="s">
        <v>132</v>
      </c>
      <c r="K49" s="26"/>
      <c r="L49" s="26"/>
      <c r="M49" s="26"/>
      <c r="N49" s="143" t="s">
        <v>215</v>
      </c>
      <c r="O49" s="235"/>
      <c r="P49" s="236"/>
      <c r="Q49" s="24"/>
      <c r="R49" s="24"/>
      <c r="S49" s="24"/>
      <c r="T49" s="24"/>
      <c r="U49" s="24"/>
      <c r="V49" s="24"/>
      <c r="W49" s="24"/>
    </row>
    <row r="50" spans="1:27" ht="16" customHeight="1" x14ac:dyDescent="0.3">
      <c r="A50" s="32" t="s">
        <v>124</v>
      </c>
      <c r="B50" s="24"/>
      <c r="C50" s="130"/>
      <c r="D50" s="202"/>
      <c r="E50" s="202"/>
      <c r="F50" s="99"/>
      <c r="G50" s="2"/>
      <c r="H50" s="3"/>
      <c r="I50" s="70"/>
      <c r="J50" s="90" t="s">
        <v>110</v>
      </c>
      <c r="K50" s="26"/>
      <c r="L50" s="26"/>
      <c r="M50" s="26"/>
      <c r="N50" s="103" t="s">
        <v>216</v>
      </c>
      <c r="O50" s="235"/>
      <c r="P50" s="236"/>
      <c r="Q50" s="24"/>
      <c r="R50" s="24"/>
      <c r="S50" s="24"/>
      <c r="T50" s="24"/>
      <c r="U50" s="24"/>
      <c r="V50" s="24"/>
      <c r="W50" s="24"/>
    </row>
    <row r="51" spans="1:27" ht="16" customHeight="1" x14ac:dyDescent="0.3">
      <c r="A51" s="32" t="s">
        <v>124</v>
      </c>
      <c r="B51" s="24"/>
      <c r="C51" s="130"/>
      <c r="D51" s="202"/>
      <c r="E51" s="202"/>
      <c r="F51" s="99"/>
      <c r="G51" s="2"/>
      <c r="H51" s="3"/>
      <c r="I51" s="24"/>
      <c r="J51" s="90" t="s">
        <v>133</v>
      </c>
      <c r="K51" s="26"/>
      <c r="L51" s="26"/>
      <c r="M51" s="26"/>
      <c r="N51" s="26"/>
      <c r="O51" s="235"/>
      <c r="P51" s="236"/>
      <c r="Q51" s="24"/>
      <c r="R51" s="24"/>
      <c r="S51" s="24"/>
      <c r="T51" s="24"/>
      <c r="U51" s="24"/>
      <c r="V51" s="24"/>
      <c r="W51" s="24"/>
    </row>
    <row r="52" spans="1:27" ht="16" customHeight="1" x14ac:dyDescent="0.3">
      <c r="A52" s="29" t="s">
        <v>104</v>
      </c>
      <c r="B52" s="24"/>
      <c r="C52" s="30"/>
      <c r="D52" s="228" t="s">
        <v>122</v>
      </c>
      <c r="E52" s="228"/>
      <c r="F52" s="106" t="s">
        <v>249</v>
      </c>
      <c r="G52" s="106"/>
      <c r="H52" s="31" t="s">
        <v>112</v>
      </c>
      <c r="I52" s="70"/>
      <c r="J52" s="90" t="s">
        <v>135</v>
      </c>
      <c r="K52" s="26"/>
      <c r="L52" s="26"/>
      <c r="M52" s="26"/>
      <c r="N52" s="26"/>
      <c r="O52" s="235"/>
      <c r="P52" s="236"/>
      <c r="Q52" s="24"/>
      <c r="R52" s="24"/>
      <c r="S52" s="24"/>
      <c r="T52" s="24"/>
      <c r="U52" s="24"/>
      <c r="V52" s="24"/>
      <c r="W52" s="24"/>
    </row>
    <row r="53" spans="1:27" ht="16" customHeight="1" x14ac:dyDescent="0.3">
      <c r="A53" s="32" t="s">
        <v>125</v>
      </c>
      <c r="B53" s="24"/>
      <c r="C53" s="130"/>
      <c r="D53" s="201"/>
      <c r="E53" s="201"/>
      <c r="F53" s="2"/>
      <c r="G53" s="2"/>
      <c r="H53" s="3"/>
      <c r="I53" s="24"/>
      <c r="J53" s="90"/>
      <c r="K53" s="26"/>
      <c r="L53" s="26"/>
      <c r="M53" s="26"/>
      <c r="N53" s="26"/>
      <c r="O53" s="58"/>
      <c r="P53" s="39"/>
      <c r="Q53" s="24"/>
      <c r="R53" s="24"/>
      <c r="S53" s="24"/>
      <c r="T53" s="24"/>
      <c r="U53" s="24"/>
      <c r="V53" s="24"/>
      <c r="W53" s="24"/>
    </row>
    <row r="54" spans="1:27" ht="16" customHeight="1" x14ac:dyDescent="0.3">
      <c r="A54" s="32" t="s">
        <v>125</v>
      </c>
      <c r="B54" s="24"/>
      <c r="C54" s="130"/>
      <c r="D54" s="202"/>
      <c r="E54" s="202"/>
      <c r="F54" s="2"/>
      <c r="G54" s="2"/>
      <c r="H54" s="3"/>
      <c r="I54" s="80"/>
      <c r="J54" s="32" t="s">
        <v>238</v>
      </c>
      <c r="K54" s="130"/>
      <c r="L54" s="130"/>
      <c r="M54" s="130"/>
      <c r="N54" s="130"/>
      <c r="O54" s="130"/>
      <c r="P54" s="39"/>
      <c r="Q54" s="75"/>
      <c r="R54" s="24"/>
      <c r="S54" s="24"/>
      <c r="T54" s="24"/>
      <c r="U54" s="24"/>
      <c r="V54" s="24"/>
      <c r="W54" s="24"/>
    </row>
    <row r="55" spans="1:27" ht="16" customHeight="1" x14ac:dyDescent="0.3">
      <c r="A55" s="32" t="s">
        <v>125</v>
      </c>
      <c r="B55" s="24"/>
      <c r="C55" s="130"/>
      <c r="D55" s="202"/>
      <c r="E55" s="202"/>
      <c r="F55" s="2"/>
      <c r="G55" s="2"/>
      <c r="H55" s="3"/>
      <c r="I55" s="80"/>
      <c r="J55" s="96"/>
      <c r="K55" s="35" t="s">
        <v>213</v>
      </c>
      <c r="L55" s="104"/>
      <c r="M55" s="104"/>
      <c r="N55" s="104"/>
      <c r="O55" s="104"/>
      <c r="P55" s="97"/>
      <c r="Q55" s="24"/>
      <c r="R55" s="24"/>
      <c r="S55" s="24"/>
      <c r="T55" s="24"/>
      <c r="U55" s="24"/>
      <c r="V55" s="24"/>
      <c r="W55" s="24"/>
    </row>
    <row r="56" spans="1:27" ht="16" customHeight="1" thickBot="1" x14ac:dyDescent="0.35">
      <c r="A56" s="32"/>
      <c r="B56" s="24"/>
      <c r="C56" s="130"/>
      <c r="D56" s="130"/>
      <c r="E56" s="60"/>
      <c r="F56" s="60"/>
      <c r="G56" s="60"/>
      <c r="H56" s="81"/>
      <c r="I56" s="80"/>
      <c r="J56" s="94"/>
      <c r="K56" s="92"/>
      <c r="L56" s="93"/>
      <c r="M56" s="93"/>
      <c r="N56" s="93"/>
      <c r="O56" s="93"/>
      <c r="P56" s="95"/>
      <c r="Q56" s="24"/>
      <c r="R56" s="24"/>
      <c r="S56" s="24"/>
      <c r="T56" s="24"/>
      <c r="U56" s="24"/>
      <c r="V56" s="24"/>
      <c r="W56" s="24"/>
    </row>
    <row r="57" spans="1:27" ht="16" customHeight="1" thickBot="1" x14ac:dyDescent="0.35">
      <c r="A57" s="29" t="s">
        <v>108</v>
      </c>
      <c r="B57" s="24"/>
      <c r="C57" s="30"/>
      <c r="D57" s="130"/>
      <c r="E57" s="130"/>
      <c r="F57" s="130"/>
      <c r="G57" s="130"/>
      <c r="H57" s="33">
        <f>SUM(H49:H55)</f>
        <v>0</v>
      </c>
      <c r="I57" s="24"/>
      <c r="J57" s="266" t="s">
        <v>115</v>
      </c>
      <c r="K57" s="267"/>
      <c r="L57" s="267"/>
      <c r="M57" s="267"/>
      <c r="N57" s="267"/>
      <c r="O57" s="267"/>
      <c r="P57" s="268"/>
      <c r="Q57" s="24"/>
      <c r="R57" s="24"/>
      <c r="S57" s="24"/>
      <c r="T57" s="24"/>
      <c r="U57" s="24"/>
      <c r="V57" s="24"/>
      <c r="W57" s="24"/>
    </row>
    <row r="58" spans="1:27" ht="16" customHeight="1" x14ac:dyDescent="0.3">
      <c r="A58" s="32"/>
      <c r="B58" s="24"/>
      <c r="C58" s="130"/>
      <c r="D58" s="130"/>
      <c r="E58" s="130"/>
      <c r="F58" s="130"/>
      <c r="G58" s="130"/>
      <c r="H58" s="131"/>
      <c r="I58" s="80"/>
      <c r="J58" s="46"/>
      <c r="K58" s="109"/>
      <c r="L58" s="109"/>
      <c r="M58" s="265"/>
      <c r="N58" s="265"/>
      <c r="O58" s="109"/>
      <c r="P58" s="77"/>
      <c r="Q58" s="152"/>
      <c r="R58" s="24"/>
      <c r="S58" s="24"/>
      <c r="T58" s="24"/>
      <c r="U58" s="24"/>
      <c r="V58" s="24"/>
      <c r="W58" s="24"/>
    </row>
    <row r="59" spans="1:27" ht="16" customHeight="1" x14ac:dyDescent="0.3">
      <c r="A59" s="34" t="s">
        <v>128</v>
      </c>
      <c r="B59" s="24"/>
      <c r="C59" s="35"/>
      <c r="D59" s="36"/>
      <c r="E59" s="36"/>
      <c r="F59" s="36"/>
      <c r="G59" s="36"/>
      <c r="H59" s="37"/>
      <c r="I59" s="24"/>
      <c r="J59" s="110" t="s">
        <v>107</v>
      </c>
      <c r="K59" s="109" t="s">
        <v>117</v>
      </c>
      <c r="L59" s="109" t="s">
        <v>118</v>
      </c>
      <c r="M59" s="265" t="s">
        <v>102</v>
      </c>
      <c r="N59" s="265"/>
      <c r="O59" s="265" t="s">
        <v>112</v>
      </c>
      <c r="P59" s="269"/>
      <c r="Q59" s="152"/>
      <c r="R59" s="24"/>
      <c r="S59" s="24"/>
      <c r="T59" s="24"/>
      <c r="U59" s="24"/>
      <c r="V59" s="24"/>
      <c r="W59" s="24"/>
    </row>
    <row r="60" spans="1:27" ht="16" customHeight="1" x14ac:dyDescent="0.3">
      <c r="A60" s="34" t="s">
        <v>129</v>
      </c>
      <c r="B60" s="24"/>
      <c r="C60" s="35"/>
      <c r="D60" s="36"/>
      <c r="E60" s="36"/>
      <c r="F60" s="36"/>
      <c r="G60" s="36"/>
      <c r="H60" s="37"/>
      <c r="I60" s="80"/>
      <c r="J60" s="158"/>
      <c r="K60" s="156"/>
      <c r="L60" s="156"/>
      <c r="M60" s="173"/>
      <c r="N60" s="173"/>
      <c r="O60" s="173"/>
      <c r="P60" s="174"/>
      <c r="Q60" s="152"/>
      <c r="R60" s="24"/>
      <c r="S60" s="24"/>
      <c r="T60" s="152"/>
      <c r="U60" s="152"/>
      <c r="V60" s="152"/>
      <c r="W60" s="24"/>
      <c r="AA60" s="152"/>
    </row>
    <row r="61" spans="1:27" ht="16" customHeight="1" x14ac:dyDescent="0.3">
      <c r="A61" s="32"/>
      <c r="B61" s="24"/>
      <c r="C61" s="233"/>
      <c r="D61" s="233"/>
      <c r="E61" s="233"/>
      <c r="F61" s="233"/>
      <c r="G61" s="233"/>
      <c r="H61" s="234"/>
      <c r="I61" s="24"/>
      <c r="J61" s="158"/>
      <c r="K61" s="156"/>
      <c r="L61" s="156"/>
      <c r="M61" s="173"/>
      <c r="N61" s="173"/>
      <c r="O61" s="173"/>
      <c r="P61" s="174"/>
      <c r="Q61" s="152"/>
      <c r="R61" s="24"/>
      <c r="S61" s="152"/>
      <c r="T61" s="152"/>
      <c r="U61" s="152"/>
      <c r="V61" s="152"/>
      <c r="W61" s="24"/>
    </row>
    <row r="62" spans="1:27" ht="16" customHeight="1" x14ac:dyDescent="0.3">
      <c r="A62" s="29" t="s">
        <v>31</v>
      </c>
      <c r="B62" s="24"/>
      <c r="C62" s="176"/>
      <c r="D62" s="176"/>
      <c r="E62" s="176"/>
      <c r="F62" s="176"/>
      <c r="G62" s="176"/>
      <c r="H62" s="231"/>
      <c r="I62" s="24"/>
      <c r="J62" s="158"/>
      <c r="K62" s="156"/>
      <c r="L62" s="156"/>
      <c r="M62" s="173"/>
      <c r="N62" s="173"/>
      <c r="O62" s="173"/>
      <c r="P62" s="174"/>
      <c r="Q62" s="152"/>
      <c r="R62" s="24"/>
      <c r="S62" s="24"/>
      <c r="T62" s="24"/>
      <c r="U62" s="24"/>
      <c r="V62" s="24"/>
      <c r="W62" s="24"/>
    </row>
    <row r="63" spans="1:27" ht="16" customHeight="1" x14ac:dyDescent="0.3">
      <c r="A63" s="29"/>
      <c r="B63" s="24"/>
      <c r="C63" s="30"/>
      <c r="D63" s="103"/>
      <c r="E63" s="130"/>
      <c r="F63" s="130"/>
      <c r="G63" s="130"/>
      <c r="H63" s="131"/>
      <c r="I63" s="62"/>
      <c r="J63" s="158"/>
      <c r="K63" s="156"/>
      <c r="L63" s="156"/>
      <c r="M63" s="173"/>
      <c r="N63" s="173"/>
      <c r="O63" s="173"/>
      <c r="P63" s="174"/>
      <c r="Q63" s="152"/>
      <c r="R63" s="24"/>
      <c r="S63" s="24"/>
      <c r="T63" s="24"/>
      <c r="U63" s="24"/>
      <c r="V63" s="24"/>
      <c r="W63" s="24"/>
    </row>
    <row r="64" spans="1:27" ht="16" customHeight="1" x14ac:dyDescent="0.3">
      <c r="A64" s="29" t="s">
        <v>142</v>
      </c>
      <c r="B64" s="24"/>
      <c r="C64" s="70"/>
      <c r="D64" s="201"/>
      <c r="E64" s="201"/>
      <c r="F64" s="201"/>
      <c r="G64" s="150" t="s">
        <v>109</v>
      </c>
      <c r="H64" s="65"/>
      <c r="I64" s="24"/>
      <c r="J64" s="158"/>
      <c r="K64" s="156"/>
      <c r="L64" s="156"/>
      <c r="M64" s="173"/>
      <c r="N64" s="173"/>
      <c r="O64" s="173"/>
      <c r="P64" s="174"/>
      <c r="Q64" s="152"/>
      <c r="R64" s="24"/>
      <c r="S64" s="24"/>
      <c r="T64" s="24"/>
      <c r="U64" s="24"/>
      <c r="V64" s="24"/>
      <c r="W64" s="24"/>
    </row>
    <row r="65" spans="1:25" ht="16" customHeight="1" x14ac:dyDescent="0.3">
      <c r="A65" s="29"/>
      <c r="B65" s="24"/>
      <c r="C65" s="30"/>
      <c r="D65" s="130"/>
      <c r="E65" s="130"/>
      <c r="F65" s="130"/>
      <c r="G65" s="130"/>
      <c r="H65" s="131"/>
      <c r="I65" s="24"/>
      <c r="J65" s="158"/>
      <c r="K65" s="156"/>
      <c r="L65" s="156"/>
      <c r="M65" s="173"/>
      <c r="N65" s="173"/>
      <c r="O65" s="173"/>
      <c r="P65" s="174"/>
      <c r="Q65" s="152"/>
      <c r="R65" s="24"/>
      <c r="S65" s="25"/>
      <c r="T65" s="26"/>
      <c r="U65" s="28"/>
      <c r="V65" s="154"/>
      <c r="W65" s="58"/>
    </row>
    <row r="66" spans="1:25" ht="16" customHeight="1" x14ac:dyDescent="0.3">
      <c r="A66" s="45" t="s">
        <v>131</v>
      </c>
      <c r="B66" s="24"/>
      <c r="C66" s="83"/>
      <c r="D66" s="201"/>
      <c r="E66" s="201"/>
      <c r="F66" s="201"/>
      <c r="G66" s="201"/>
      <c r="H66" s="232"/>
      <c r="I66" s="24"/>
      <c r="J66" s="158"/>
      <c r="K66" s="156"/>
      <c r="L66" s="156"/>
      <c r="M66" s="173"/>
      <c r="N66" s="173"/>
      <c r="O66" s="173"/>
      <c r="P66" s="174"/>
      <c r="Q66" s="24"/>
      <c r="R66" s="24"/>
      <c r="S66" s="229"/>
      <c r="T66" s="229"/>
      <c r="U66" s="105"/>
      <c r="V66" s="227"/>
      <c r="W66" s="227"/>
    </row>
    <row r="67" spans="1:25" ht="16" customHeight="1" x14ac:dyDescent="0.3">
      <c r="A67" s="45"/>
      <c r="B67" s="24"/>
      <c r="C67" s="83"/>
      <c r="D67" s="80"/>
      <c r="E67" s="80"/>
      <c r="F67" s="80"/>
      <c r="G67" s="80"/>
      <c r="H67" s="84"/>
      <c r="I67" s="24"/>
      <c r="J67" s="158"/>
      <c r="K67" s="156"/>
      <c r="L67" s="156"/>
      <c r="M67" s="173"/>
      <c r="N67" s="173"/>
      <c r="O67" s="173"/>
      <c r="P67" s="174"/>
      <c r="Q67" s="24"/>
      <c r="R67" s="24"/>
      <c r="S67" s="107"/>
      <c r="T67" s="107"/>
      <c r="U67" s="105"/>
      <c r="V67" s="105"/>
      <c r="W67" s="105"/>
    </row>
    <row r="68" spans="1:25" ht="16" customHeight="1" x14ac:dyDescent="0.3">
      <c r="A68" s="38" t="s">
        <v>140</v>
      </c>
      <c r="B68" s="30"/>
      <c r="C68" s="30"/>
      <c r="D68" s="30"/>
      <c r="E68" s="30"/>
      <c r="F68" s="30"/>
      <c r="G68" s="30"/>
      <c r="H68" s="39"/>
      <c r="I68" s="24"/>
      <c r="J68" s="158"/>
      <c r="K68" s="156"/>
      <c r="L68" s="156"/>
      <c r="M68" s="173"/>
      <c r="N68" s="173"/>
      <c r="O68" s="173"/>
      <c r="P68" s="174"/>
      <c r="Q68" s="24"/>
      <c r="R68" s="24"/>
      <c r="S68" s="24"/>
      <c r="T68" s="24"/>
      <c r="U68" s="24"/>
      <c r="V68" s="24"/>
      <c r="W68" s="24"/>
    </row>
    <row r="69" spans="1:25" ht="16" customHeight="1" thickBot="1" x14ac:dyDescent="0.35">
      <c r="A69" s="40"/>
      <c r="B69" s="41" t="s">
        <v>126</v>
      </c>
      <c r="C69" s="42"/>
      <c r="D69" s="43"/>
      <c r="E69" s="43"/>
      <c r="F69" s="43"/>
      <c r="G69" s="43"/>
      <c r="H69" s="44"/>
      <c r="I69" s="24"/>
      <c r="J69" s="159"/>
      <c r="K69" s="157"/>
      <c r="L69" s="157"/>
      <c r="M69" s="172"/>
      <c r="N69" s="172"/>
      <c r="O69" s="172"/>
      <c r="P69" s="175"/>
      <c r="Q69" s="24"/>
      <c r="R69" s="24"/>
      <c r="S69" s="24"/>
      <c r="T69" s="24"/>
      <c r="U69" s="24"/>
      <c r="V69" s="24"/>
      <c r="W69" s="24"/>
    </row>
    <row r="70" spans="1:25" ht="14.25" customHeight="1" x14ac:dyDescent="0.3">
      <c r="B70" s="86"/>
      <c r="C70" s="86"/>
      <c r="D70" s="62"/>
      <c r="E70" s="62"/>
      <c r="F70" s="62"/>
      <c r="G70" s="62"/>
      <c r="H70" s="62"/>
      <c r="I70" s="24"/>
      <c r="K70" s="60"/>
      <c r="L70" s="60"/>
      <c r="M70" s="60"/>
      <c r="N70" s="60"/>
      <c r="O70" s="60"/>
      <c r="P70" s="60"/>
      <c r="Q70" s="24"/>
      <c r="R70" s="24"/>
      <c r="S70" s="24"/>
      <c r="T70" s="24"/>
      <c r="U70" s="24"/>
      <c r="V70" s="24"/>
      <c r="W70" s="24"/>
    </row>
    <row r="71" spans="1:25" ht="14.25" customHeight="1" x14ac:dyDescent="0.3">
      <c r="B71" s="87"/>
      <c r="Q71" s="24"/>
      <c r="R71" s="24"/>
      <c r="S71" s="24"/>
      <c r="T71" s="24"/>
      <c r="U71" s="24"/>
      <c r="V71" s="24"/>
      <c r="W71" s="24"/>
    </row>
    <row r="72" spans="1:25" x14ac:dyDescent="0.3">
      <c r="A72" s="24"/>
      <c r="B72" s="24"/>
      <c r="C72" s="24"/>
      <c r="D72" s="24"/>
      <c r="E72" s="24"/>
      <c r="F72" s="24"/>
      <c r="G72" s="24"/>
      <c r="H72" s="24"/>
      <c r="J72" s="24"/>
      <c r="K72" s="24"/>
      <c r="L72" s="24"/>
      <c r="M72" s="24"/>
      <c r="N72" s="24"/>
      <c r="O72" s="24"/>
      <c r="P72" s="24"/>
      <c r="Q72" s="24"/>
      <c r="R72" s="24"/>
      <c r="S72" s="24"/>
      <c r="T72" s="24"/>
      <c r="U72" s="24"/>
      <c r="V72" s="24"/>
      <c r="W72" s="24"/>
      <c r="X72" s="24"/>
      <c r="Y72" s="24"/>
    </row>
    <row r="73" spans="1:25" ht="14" x14ac:dyDescent="0.3">
      <c r="A73" s="153"/>
      <c r="B73" s="153"/>
      <c r="L73" s="24"/>
      <c r="M73" s="24"/>
      <c r="N73" s="24"/>
      <c r="O73" s="24"/>
      <c r="P73" s="24"/>
      <c r="Q73" s="24"/>
      <c r="R73" s="24"/>
      <c r="S73" s="24"/>
      <c r="T73" s="24"/>
      <c r="U73" s="24"/>
      <c r="V73" s="24"/>
      <c r="W73" s="24"/>
      <c r="X73" s="24"/>
      <c r="Y73" s="24"/>
    </row>
    <row r="74" spans="1:25" x14ac:dyDescent="0.3">
      <c r="L74" s="24"/>
      <c r="M74" s="24"/>
      <c r="N74" s="24"/>
      <c r="O74" s="24"/>
      <c r="P74" s="24"/>
      <c r="Q74" s="24"/>
      <c r="R74" s="24"/>
      <c r="S74" s="24"/>
      <c r="T74" s="24"/>
      <c r="U74" s="24"/>
      <c r="V74" s="24"/>
      <c r="W74" s="24"/>
      <c r="X74" s="24"/>
      <c r="Y74" s="24"/>
    </row>
    <row r="75" spans="1:25" x14ac:dyDescent="0.3">
      <c r="A75" s="14" t="s">
        <v>134</v>
      </c>
      <c r="L75" s="24"/>
      <c r="M75" s="24"/>
      <c r="N75" s="24"/>
      <c r="O75" s="24"/>
      <c r="P75" s="24"/>
      <c r="Q75" s="24"/>
      <c r="R75" s="24"/>
      <c r="S75" s="24"/>
      <c r="T75" s="24"/>
      <c r="U75" s="24"/>
      <c r="V75" s="24"/>
      <c r="W75" s="24"/>
      <c r="X75" s="24"/>
      <c r="Y75" s="24"/>
    </row>
    <row r="76" spans="1:25" ht="12.75" hidden="1" customHeight="1" x14ac:dyDescent="0.3">
      <c r="F76" s="14" t="s">
        <v>248</v>
      </c>
      <c r="H76" s="13"/>
      <c r="I76" s="13"/>
      <c r="J76" s="13"/>
      <c r="L76" s="24"/>
      <c r="M76" s="24"/>
      <c r="N76" s="24"/>
      <c r="O76" s="24"/>
      <c r="P76" s="24"/>
      <c r="Q76" s="24"/>
      <c r="R76" s="24"/>
      <c r="S76" s="24"/>
      <c r="T76" s="24"/>
      <c r="U76" s="24"/>
      <c r="V76" s="24"/>
      <c r="W76" s="24"/>
      <c r="X76" s="24"/>
      <c r="Y76" s="24"/>
    </row>
    <row r="77" spans="1:25" ht="12.75" hidden="1" customHeight="1" x14ac:dyDescent="0.3">
      <c r="A77" s="13" t="s">
        <v>180</v>
      </c>
      <c r="B77" s="13"/>
      <c r="C77" s="13"/>
      <c r="E77" s="14">
        <v>75110</v>
      </c>
      <c r="F77" s="14" t="s">
        <v>237</v>
      </c>
      <c r="H77" s="13"/>
      <c r="I77" s="13"/>
      <c r="J77" s="13"/>
      <c r="L77" s="24"/>
      <c r="M77" s="22"/>
      <c r="N77" s="22"/>
      <c r="O77" s="22"/>
      <c r="P77" s="25"/>
      <c r="Q77" s="26"/>
      <c r="R77" s="58"/>
      <c r="S77" s="58"/>
      <c r="T77" s="58"/>
      <c r="U77" s="130"/>
      <c r="V77" s="24"/>
      <c r="W77" s="24"/>
      <c r="X77" s="24"/>
      <c r="Y77" s="24"/>
    </row>
    <row r="78" spans="1:25" ht="12.75" hidden="1" customHeight="1" x14ac:dyDescent="0.3">
      <c r="A78" s="13" t="s">
        <v>179</v>
      </c>
      <c r="B78" s="13"/>
      <c r="C78" s="13"/>
      <c r="E78" s="14">
        <v>75210</v>
      </c>
      <c r="H78" s="13"/>
      <c r="I78" s="13"/>
      <c r="J78" s="13"/>
      <c r="L78" s="24"/>
      <c r="M78" s="30"/>
      <c r="N78" s="30"/>
      <c r="O78" s="30"/>
      <c r="P78" s="227"/>
      <c r="Q78" s="227"/>
      <c r="R78" s="227"/>
      <c r="S78" s="227"/>
      <c r="T78" s="227"/>
      <c r="U78" s="105"/>
      <c r="V78" s="24"/>
      <c r="W78" s="24"/>
      <c r="X78" s="24"/>
      <c r="Y78" s="24"/>
    </row>
    <row r="79" spans="1:25" ht="12.75" hidden="1" customHeight="1" x14ac:dyDescent="0.3">
      <c r="A79" s="13" t="s">
        <v>221</v>
      </c>
      <c r="B79" s="13"/>
      <c r="C79" s="13"/>
      <c r="E79" s="14">
        <v>75310</v>
      </c>
      <c r="L79" s="24"/>
      <c r="M79" s="130"/>
      <c r="N79" s="130"/>
      <c r="O79" s="130"/>
      <c r="P79" s="226"/>
      <c r="Q79" s="226"/>
      <c r="R79" s="226"/>
      <c r="S79" s="226"/>
      <c r="T79" s="226"/>
      <c r="U79" s="59"/>
      <c r="V79" s="24"/>
      <c r="W79" s="24"/>
      <c r="X79" s="24"/>
      <c r="Y79" s="24"/>
    </row>
    <row r="80" spans="1:25" ht="12.75" hidden="1" customHeight="1" x14ac:dyDescent="0.3">
      <c r="A80" s="13" t="s">
        <v>236</v>
      </c>
      <c r="B80" s="13"/>
      <c r="C80" s="13"/>
      <c r="E80" s="14">
        <v>75115</v>
      </c>
      <c r="L80" s="24"/>
      <c r="M80" s="130"/>
      <c r="N80" s="130"/>
      <c r="O80" s="130"/>
      <c r="P80" s="226"/>
      <c r="Q80" s="226"/>
      <c r="R80" s="226"/>
      <c r="S80" s="226"/>
      <c r="T80" s="226"/>
      <c r="U80" s="59"/>
      <c r="V80" s="24"/>
      <c r="W80" s="24"/>
      <c r="X80" s="24"/>
      <c r="Y80" s="24"/>
    </row>
    <row r="81" spans="1:25" ht="12.75" hidden="1" customHeight="1" x14ac:dyDescent="0.3">
      <c r="A81" s="13" t="s">
        <v>235</v>
      </c>
      <c r="B81" s="13"/>
      <c r="C81" s="13"/>
      <c r="E81" s="14">
        <v>75215</v>
      </c>
      <c r="L81" s="24"/>
      <c r="M81" s="30"/>
      <c r="N81" s="30"/>
      <c r="O81" s="30"/>
      <c r="P81" s="230"/>
      <c r="Q81" s="230"/>
      <c r="R81" s="230"/>
      <c r="S81" s="130"/>
      <c r="T81" s="130"/>
      <c r="U81" s="105"/>
      <c r="V81" s="24"/>
      <c r="W81" s="24"/>
      <c r="X81" s="24"/>
      <c r="Y81" s="24"/>
    </row>
    <row r="82" spans="1:25" ht="12.75" hidden="1" customHeight="1" x14ac:dyDescent="0.3">
      <c r="A82" s="13" t="s">
        <v>234</v>
      </c>
      <c r="B82" s="13"/>
      <c r="C82" s="13"/>
      <c r="E82" s="14">
        <v>75315</v>
      </c>
      <c r="L82" s="24"/>
      <c r="M82" s="130"/>
      <c r="N82" s="130"/>
      <c r="O82" s="130"/>
      <c r="P82" s="226"/>
      <c r="Q82" s="226"/>
      <c r="R82" s="226"/>
      <c r="S82" s="226"/>
      <c r="T82" s="226"/>
      <c r="U82" s="103"/>
      <c r="V82" s="24"/>
      <c r="W82" s="24"/>
      <c r="X82" s="24"/>
      <c r="Y82" s="24"/>
    </row>
    <row r="83" spans="1:25" ht="12.75" hidden="1" customHeight="1" x14ac:dyDescent="0.3">
      <c r="A83" s="13"/>
      <c r="B83" s="13"/>
      <c r="C83" s="13"/>
      <c r="L83" s="24"/>
      <c r="M83" s="130"/>
      <c r="N83" s="130"/>
      <c r="O83" s="130"/>
      <c r="P83" s="226"/>
      <c r="Q83" s="226"/>
      <c r="R83" s="226"/>
      <c r="S83" s="226"/>
      <c r="T83" s="226"/>
      <c r="U83" s="59"/>
      <c r="V83" s="24"/>
      <c r="W83" s="24"/>
      <c r="X83" s="24"/>
      <c r="Y83" s="24"/>
    </row>
    <row r="84" spans="1:25" ht="16.5" hidden="1" customHeight="1" x14ac:dyDescent="0.3">
      <c r="A84" s="13" t="s">
        <v>181</v>
      </c>
      <c r="B84" s="13"/>
      <c r="C84" s="13"/>
      <c r="E84" s="14">
        <v>75125</v>
      </c>
      <c r="F84" s="14" t="s">
        <v>239</v>
      </c>
      <c r="H84" s="13"/>
      <c r="I84" s="13"/>
      <c r="J84" s="13"/>
      <c r="L84" s="24"/>
      <c r="M84" s="130"/>
      <c r="N84" s="130"/>
      <c r="O84" s="130"/>
      <c r="P84" s="130"/>
      <c r="Q84" s="60"/>
      <c r="R84" s="60"/>
      <c r="S84" s="60"/>
      <c r="T84" s="60"/>
      <c r="U84" s="61"/>
      <c r="V84" s="24"/>
      <c r="W84" s="24"/>
      <c r="X84" s="24"/>
      <c r="Y84" s="24"/>
    </row>
    <row r="85" spans="1:25" ht="12.75" hidden="1" customHeight="1" x14ac:dyDescent="0.3">
      <c r="A85" s="13" t="s">
        <v>182</v>
      </c>
      <c r="B85" s="13"/>
      <c r="C85" s="13"/>
      <c r="E85" s="14">
        <v>75225</v>
      </c>
      <c r="H85" s="13"/>
      <c r="I85" s="13"/>
      <c r="J85" s="13"/>
      <c r="L85" s="24"/>
      <c r="M85" s="30"/>
      <c r="N85" s="30"/>
      <c r="O85" s="30"/>
      <c r="P85" s="130"/>
      <c r="Q85" s="130"/>
      <c r="R85" s="130"/>
      <c r="S85" s="130"/>
      <c r="T85" s="130"/>
      <c r="U85" s="59"/>
      <c r="V85" s="24"/>
      <c r="W85" s="24"/>
      <c r="X85" s="24"/>
      <c r="Y85" s="24"/>
    </row>
    <row r="86" spans="1:25" ht="12.75" hidden="1" customHeight="1" x14ac:dyDescent="0.3">
      <c r="A86" s="13" t="s">
        <v>224</v>
      </c>
      <c r="B86" s="13"/>
      <c r="C86" s="13"/>
      <c r="E86" s="14">
        <v>75325</v>
      </c>
      <c r="L86" s="24"/>
      <c r="M86" s="24"/>
      <c r="N86" s="24"/>
      <c r="O86" s="24"/>
      <c r="P86" s="24"/>
      <c r="Q86" s="24"/>
      <c r="R86" s="24"/>
      <c r="S86" s="24"/>
      <c r="T86" s="24"/>
      <c r="U86" s="24"/>
      <c r="V86" s="24"/>
      <c r="W86" s="24"/>
      <c r="X86" s="24"/>
      <c r="Y86" s="24"/>
    </row>
    <row r="87" spans="1:25" ht="12.75" hidden="1" customHeight="1" x14ac:dyDescent="0.3">
      <c r="A87" s="13"/>
      <c r="B87" s="13"/>
      <c r="C87" s="13"/>
      <c r="H87" s="13"/>
      <c r="I87" s="13"/>
      <c r="J87" s="13"/>
      <c r="L87" s="24"/>
      <c r="M87" s="24"/>
      <c r="N87" s="24"/>
      <c r="O87" s="24"/>
      <c r="P87" s="24"/>
      <c r="Q87" s="24"/>
      <c r="R87" s="24"/>
      <c r="S87" s="24"/>
      <c r="T87" s="24"/>
      <c r="U87" s="24"/>
      <c r="V87" s="24"/>
      <c r="W87" s="24"/>
      <c r="X87" s="24"/>
      <c r="Y87" s="24"/>
    </row>
    <row r="88" spans="1:25" ht="12.75" hidden="1" customHeight="1" x14ac:dyDescent="0.3">
      <c r="A88" s="13" t="s">
        <v>183</v>
      </c>
      <c r="B88" s="13"/>
      <c r="C88" s="13"/>
      <c r="E88" s="14">
        <v>75130</v>
      </c>
      <c r="F88" s="14" t="s">
        <v>240</v>
      </c>
      <c r="H88" s="13"/>
      <c r="I88" s="13"/>
      <c r="J88" s="13"/>
      <c r="L88" s="24"/>
      <c r="M88" s="24"/>
      <c r="N88" s="24"/>
      <c r="O88" s="24"/>
      <c r="P88" s="24"/>
      <c r="Q88" s="24"/>
      <c r="R88" s="24"/>
      <c r="S88" s="24"/>
      <c r="T88" s="24"/>
      <c r="U88" s="24"/>
      <c r="V88" s="24"/>
      <c r="W88" s="24"/>
      <c r="X88" s="24"/>
      <c r="Y88" s="24"/>
    </row>
    <row r="89" spans="1:25" ht="12.75" hidden="1" customHeight="1" x14ac:dyDescent="0.3">
      <c r="A89" s="13" t="s">
        <v>184</v>
      </c>
      <c r="B89" s="13"/>
      <c r="C89" s="13"/>
      <c r="E89" s="14">
        <v>75130</v>
      </c>
      <c r="H89" s="13"/>
      <c r="I89" s="13"/>
      <c r="J89" s="13"/>
      <c r="L89" s="24"/>
      <c r="M89" s="24"/>
      <c r="N89" s="24"/>
      <c r="O89" s="24"/>
      <c r="P89" s="24"/>
      <c r="Q89" s="24"/>
      <c r="R89" s="24"/>
      <c r="S89" s="24"/>
      <c r="T89" s="24"/>
      <c r="U89" s="24"/>
      <c r="V89" s="24"/>
      <c r="W89" s="24"/>
      <c r="X89" s="24"/>
      <c r="Y89" s="24"/>
    </row>
    <row r="90" spans="1:25" ht="12.75" hidden="1" customHeight="1" x14ac:dyDescent="0.3">
      <c r="A90" s="13" t="s">
        <v>185</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186</v>
      </c>
      <c r="B91" s="13"/>
      <c r="C91" s="13"/>
      <c r="E91" s="14">
        <v>75230</v>
      </c>
      <c r="H91" s="13"/>
      <c r="I91" s="13"/>
      <c r="J91" s="13"/>
      <c r="L91" s="24"/>
      <c r="M91" s="24"/>
      <c r="N91" s="24"/>
      <c r="O91" s="24"/>
      <c r="P91" s="24"/>
      <c r="Q91" s="24"/>
      <c r="R91" s="24"/>
      <c r="S91" s="24"/>
      <c r="T91" s="24"/>
      <c r="U91" s="24"/>
      <c r="V91" s="24"/>
      <c r="W91" s="24"/>
      <c r="X91" s="24"/>
      <c r="Y91" s="24"/>
    </row>
    <row r="92" spans="1:25" ht="12.75" hidden="1" customHeight="1" x14ac:dyDescent="0.3">
      <c r="A92" s="13" t="s">
        <v>217</v>
      </c>
      <c r="B92" s="13"/>
      <c r="C92" s="13"/>
      <c r="E92" s="14">
        <v>75330</v>
      </c>
      <c r="L92" s="24"/>
      <c r="M92" s="24"/>
      <c r="N92" s="24"/>
      <c r="O92" s="24"/>
      <c r="P92" s="24"/>
      <c r="Q92" s="24"/>
      <c r="R92" s="24"/>
      <c r="S92" s="24"/>
      <c r="T92" s="24"/>
      <c r="U92" s="24"/>
      <c r="V92" s="24"/>
      <c r="W92" s="24"/>
      <c r="X92" s="24"/>
      <c r="Y92" s="24"/>
    </row>
    <row r="93" spans="1:25" ht="12.75" hidden="1" customHeight="1" x14ac:dyDescent="0.3">
      <c r="A93" s="13" t="s">
        <v>218</v>
      </c>
      <c r="B93" s="13"/>
      <c r="C93" s="13"/>
      <c r="E93" s="14">
        <v>75330</v>
      </c>
      <c r="L93" s="24"/>
      <c r="M93" s="24"/>
      <c r="N93" s="24"/>
      <c r="O93" s="24"/>
      <c r="P93" s="24"/>
      <c r="Q93" s="24"/>
      <c r="R93" s="24"/>
      <c r="S93" s="24"/>
      <c r="T93" s="24"/>
      <c r="U93" s="24"/>
      <c r="V93" s="24"/>
      <c r="W93" s="24"/>
      <c r="X93" s="24"/>
      <c r="Y93" s="24"/>
    </row>
    <row r="94" spans="1:25" ht="12.75" hidden="1" customHeight="1" x14ac:dyDescent="0.3">
      <c r="A94" s="13"/>
      <c r="B94" s="13"/>
      <c r="C94" s="13"/>
      <c r="H94" s="13"/>
      <c r="I94" s="13"/>
      <c r="J94" s="13"/>
      <c r="L94" s="24"/>
      <c r="M94" s="62"/>
      <c r="N94" s="62"/>
      <c r="O94" s="62"/>
      <c r="P94" s="62"/>
      <c r="Q94" s="24"/>
      <c r="R94" s="24"/>
      <c r="S94" s="24"/>
      <c r="T94" s="24"/>
      <c r="U94" s="24"/>
      <c r="V94" s="24"/>
      <c r="W94" s="24"/>
      <c r="X94" s="24"/>
      <c r="Y94" s="24"/>
    </row>
    <row r="95" spans="1:25" ht="12.75" hidden="1" customHeight="1" x14ac:dyDescent="0.3">
      <c r="A95" s="13" t="s">
        <v>189</v>
      </c>
      <c r="B95" s="13"/>
      <c r="C95" s="13"/>
      <c r="E95" s="14">
        <v>75140</v>
      </c>
      <c r="F95" s="14" t="s">
        <v>241</v>
      </c>
      <c r="H95" s="13"/>
      <c r="I95" s="13"/>
      <c r="J95" s="13"/>
      <c r="M95" s="24"/>
      <c r="N95" s="24"/>
      <c r="O95" s="24"/>
      <c r="P95" s="24"/>
    </row>
    <row r="96" spans="1:25" ht="12.75" hidden="1" customHeight="1" x14ac:dyDescent="0.3">
      <c r="A96" s="13" t="s">
        <v>187</v>
      </c>
      <c r="B96" s="13"/>
      <c r="C96" s="13"/>
      <c r="E96" s="14">
        <v>75240</v>
      </c>
      <c r="H96" s="13"/>
      <c r="I96" s="13"/>
      <c r="J96" s="13"/>
    </row>
    <row r="97" spans="1:10" ht="12.75" hidden="1" customHeight="1" x14ac:dyDescent="0.3">
      <c r="A97" s="13" t="s">
        <v>231</v>
      </c>
      <c r="B97" s="13"/>
      <c r="C97" s="13"/>
      <c r="E97" s="14">
        <v>75120</v>
      </c>
    </row>
    <row r="98" spans="1:10" ht="12.75" hidden="1" customHeight="1" x14ac:dyDescent="0.3">
      <c r="A98" s="13" t="s">
        <v>188</v>
      </c>
      <c r="B98" s="13"/>
      <c r="C98" s="13"/>
      <c r="E98" s="14">
        <v>75220</v>
      </c>
    </row>
    <row r="99" spans="1:10" ht="12.75" hidden="1" customHeight="1" x14ac:dyDescent="0.3">
      <c r="A99" s="13" t="s">
        <v>242</v>
      </c>
      <c r="B99" s="13"/>
      <c r="C99" s="13"/>
      <c r="E99" s="14">
        <v>75320</v>
      </c>
    </row>
    <row r="100" spans="1:10" ht="12.75" hidden="1" customHeight="1" x14ac:dyDescent="0.3">
      <c r="A100" s="13"/>
      <c r="B100" s="13"/>
      <c r="C100" s="13"/>
      <c r="H100" s="13"/>
      <c r="I100" s="13"/>
      <c r="J100" s="13"/>
    </row>
    <row r="101" spans="1:10" ht="12.75" hidden="1" customHeight="1" x14ac:dyDescent="0.3">
      <c r="A101" s="13" t="s">
        <v>245</v>
      </c>
      <c r="B101" s="13"/>
      <c r="C101" s="13"/>
      <c r="E101" s="14">
        <v>75135</v>
      </c>
      <c r="F101" s="14" t="s">
        <v>243</v>
      </c>
      <c r="H101" s="13"/>
      <c r="I101" s="13"/>
      <c r="J101" s="13"/>
    </row>
    <row r="102" spans="1:10" ht="12.75" hidden="1" customHeight="1" x14ac:dyDescent="0.3">
      <c r="A102" s="13" t="s">
        <v>246</v>
      </c>
      <c r="B102" s="13"/>
      <c r="C102" s="13"/>
      <c r="E102" s="14">
        <v>75235</v>
      </c>
    </row>
    <row r="103" spans="1:10" ht="12.75" hidden="1" customHeight="1" x14ac:dyDescent="0.3">
      <c r="A103" s="13" t="s">
        <v>247</v>
      </c>
      <c r="B103" s="13"/>
      <c r="C103" s="13"/>
      <c r="E103" s="14">
        <v>75335</v>
      </c>
    </row>
    <row r="104" spans="1:10" ht="12.75" hidden="1" customHeight="1" x14ac:dyDescent="0.3">
      <c r="A104" s="13"/>
      <c r="B104" s="13"/>
      <c r="C104" s="13"/>
    </row>
    <row r="105" spans="1:10" ht="12.75" hidden="1" customHeight="1" x14ac:dyDescent="0.3">
      <c r="A105" s="13" t="s">
        <v>92</v>
      </c>
      <c r="B105" s="13"/>
      <c r="C105" s="13"/>
      <c r="E105" s="14">
        <v>75505</v>
      </c>
      <c r="F105" s="14" t="s">
        <v>105</v>
      </c>
    </row>
    <row r="106" spans="1:10" ht="12.75" hidden="1" customHeight="1" x14ac:dyDescent="0.3">
      <c r="A106" s="13" t="s">
        <v>93</v>
      </c>
      <c r="B106" s="13"/>
      <c r="C106" s="13"/>
      <c r="E106" s="14">
        <v>75510</v>
      </c>
    </row>
    <row r="107" spans="1:10" ht="12.75" hidden="1" customHeight="1" x14ac:dyDescent="0.3">
      <c r="A107" s="13" t="s">
        <v>141</v>
      </c>
      <c r="B107" s="13"/>
      <c r="C107" s="13"/>
      <c r="E107" s="14">
        <v>75515</v>
      </c>
    </row>
    <row r="108" spans="1:10" ht="12.75" hidden="1" customHeight="1" x14ac:dyDescent="0.3">
      <c r="A108" s="13" t="s">
        <v>94</v>
      </c>
      <c r="B108" s="13"/>
      <c r="C108" s="13"/>
      <c r="E108" s="14">
        <v>75520</v>
      </c>
    </row>
    <row r="109" spans="1:10" ht="12.75" hidden="1" customHeight="1" x14ac:dyDescent="0.3">
      <c r="A109" s="13" t="s">
        <v>95</v>
      </c>
      <c r="B109" s="13"/>
      <c r="C109" s="13"/>
      <c r="E109" s="14">
        <v>75525</v>
      </c>
    </row>
    <row r="110" spans="1:10" ht="12.75" hidden="1" customHeight="1" x14ac:dyDescent="0.3">
      <c r="A110" s="13" t="s">
        <v>96</v>
      </c>
      <c r="B110" s="13"/>
      <c r="C110" s="13"/>
      <c r="E110" s="14">
        <v>75530</v>
      </c>
    </row>
    <row r="111" spans="1:10" ht="12.75" hidden="1" customHeight="1" x14ac:dyDescent="0.3"/>
    <row r="112" spans="1:10" ht="12.75" hidden="1" customHeight="1" x14ac:dyDescent="0.3"/>
    <row r="113" spans="1:25" ht="12.75" hidden="1" customHeight="1" x14ac:dyDescent="0.3">
      <c r="A113" s="13" t="s">
        <v>222</v>
      </c>
      <c r="B113" s="13"/>
      <c r="C113" s="13"/>
      <c r="E113" s="14">
        <v>75410</v>
      </c>
      <c r="F113" s="14" t="s">
        <v>232</v>
      </c>
      <c r="L113" s="24"/>
      <c r="M113" s="130"/>
      <c r="N113" s="130"/>
      <c r="O113" s="130"/>
      <c r="P113" s="226"/>
      <c r="Q113" s="226"/>
      <c r="R113" s="226"/>
      <c r="S113" s="226"/>
      <c r="T113" s="226"/>
      <c r="U113" s="59"/>
      <c r="V113" s="24"/>
      <c r="W113" s="24"/>
      <c r="X113" s="24"/>
      <c r="Y113" s="24"/>
    </row>
    <row r="114" spans="1:25" ht="12.75" hidden="1" customHeight="1" x14ac:dyDescent="0.3">
      <c r="A114" s="13" t="s">
        <v>223</v>
      </c>
      <c r="B114" s="13"/>
      <c r="C114" s="13"/>
      <c r="E114" s="14">
        <v>75415</v>
      </c>
      <c r="F114" s="14" t="s">
        <v>233</v>
      </c>
      <c r="L114" s="24"/>
      <c r="M114" s="130"/>
      <c r="N114" s="130"/>
      <c r="O114" s="130"/>
      <c r="P114" s="226"/>
      <c r="Q114" s="226"/>
      <c r="R114" s="226"/>
      <c r="S114" s="226"/>
      <c r="T114" s="226"/>
      <c r="U114" s="59"/>
      <c r="V114" s="24"/>
      <c r="W114" s="24"/>
      <c r="X114" s="24"/>
      <c r="Y114" s="24"/>
    </row>
    <row r="115" spans="1:25" ht="12.75" hidden="1" customHeight="1" x14ac:dyDescent="0.3">
      <c r="A115" s="13" t="s">
        <v>225</v>
      </c>
      <c r="B115" s="13"/>
      <c r="C115" s="13"/>
      <c r="E115" s="14">
        <v>75425</v>
      </c>
      <c r="H115" s="13"/>
      <c r="I115" s="13"/>
      <c r="J115" s="13"/>
      <c r="L115" s="24"/>
      <c r="M115" s="24"/>
      <c r="N115" s="24"/>
      <c r="O115" s="24"/>
      <c r="P115" s="24"/>
      <c r="Q115" s="24"/>
      <c r="R115" s="24"/>
      <c r="S115" s="24"/>
      <c r="T115" s="24"/>
      <c r="U115" s="24"/>
      <c r="V115" s="24"/>
      <c r="W115" s="24"/>
      <c r="X115" s="24"/>
      <c r="Y115" s="24"/>
    </row>
    <row r="116" spans="1:25" ht="12.75" hidden="1" customHeight="1" x14ac:dyDescent="0.3">
      <c r="A116" s="13" t="s">
        <v>219</v>
      </c>
      <c r="B116" s="13"/>
      <c r="C116" s="13"/>
      <c r="E116" s="14">
        <v>75430</v>
      </c>
      <c r="J116" s="62"/>
      <c r="K116" s="62"/>
      <c r="L116" s="62"/>
      <c r="M116" s="62"/>
      <c r="N116" s="62"/>
      <c r="O116" s="62"/>
      <c r="P116" s="62"/>
      <c r="Q116" s="24"/>
      <c r="R116" s="24"/>
      <c r="S116" s="24"/>
      <c r="T116" s="24"/>
      <c r="U116" s="24"/>
      <c r="V116" s="24"/>
      <c r="W116" s="24"/>
      <c r="X116" s="24"/>
      <c r="Y116" s="24"/>
    </row>
    <row r="117" spans="1:25" ht="12.75" hidden="1" customHeight="1" x14ac:dyDescent="0.3">
      <c r="A117" s="13" t="s">
        <v>220</v>
      </c>
      <c r="B117" s="13"/>
      <c r="C117" s="13"/>
      <c r="E117" s="14">
        <v>75430</v>
      </c>
      <c r="J117" s="62"/>
      <c r="K117" s="62"/>
      <c r="L117" s="62"/>
      <c r="M117" s="62"/>
      <c r="N117" s="62"/>
      <c r="O117" s="62"/>
      <c r="P117" s="62"/>
      <c r="Q117" s="24"/>
      <c r="R117" s="24"/>
      <c r="S117" s="24"/>
      <c r="T117" s="24"/>
      <c r="U117" s="24"/>
      <c r="V117" s="24"/>
      <c r="W117" s="24"/>
      <c r="X117" s="24"/>
      <c r="Y117" s="24"/>
    </row>
    <row r="118" spans="1:25" ht="12.75" hidden="1" customHeight="1" x14ac:dyDescent="0.3">
      <c r="A118" s="13" t="s">
        <v>226</v>
      </c>
      <c r="B118" s="13"/>
      <c r="C118" s="13"/>
      <c r="E118" s="14">
        <v>75440</v>
      </c>
      <c r="H118" s="13"/>
      <c r="I118" s="13"/>
      <c r="J118" s="13"/>
    </row>
    <row r="119" spans="1:25" ht="12.75" hidden="1" customHeight="1" x14ac:dyDescent="0.3">
      <c r="A119" s="13" t="s">
        <v>227</v>
      </c>
      <c r="B119" s="13"/>
      <c r="C119" s="13"/>
      <c r="E119" s="14">
        <v>75420</v>
      </c>
    </row>
    <row r="120" spans="1:25" ht="12.75" hidden="1" customHeight="1" x14ac:dyDescent="0.3">
      <c r="A120" s="13" t="s">
        <v>228</v>
      </c>
      <c r="B120" s="13"/>
      <c r="C120" s="13"/>
      <c r="E120" s="14">
        <v>75435</v>
      </c>
    </row>
    <row r="121" spans="1:25" ht="12.75" hidden="1" customHeight="1" x14ac:dyDescent="0.3">
      <c r="A121" s="13" t="s">
        <v>229</v>
      </c>
      <c r="B121" s="13"/>
      <c r="C121" s="13"/>
      <c r="E121" s="14">
        <v>75445</v>
      </c>
    </row>
    <row r="122" spans="1:25" ht="12.75" hidden="1" customHeight="1" x14ac:dyDescent="0.3">
      <c r="A122" s="13" t="s">
        <v>230</v>
      </c>
      <c r="B122" s="13"/>
      <c r="C122" s="13"/>
      <c r="E122" s="14">
        <v>75450</v>
      </c>
    </row>
    <row r="123" spans="1:25" ht="12.75" hidden="1" customHeight="1" x14ac:dyDescent="0.3"/>
    <row r="124" spans="1:25" ht="12.75" hidden="1" customHeight="1" x14ac:dyDescent="0.3"/>
    <row r="125" spans="1:25" ht="12.75" hidden="1" customHeight="1" x14ac:dyDescent="0.3"/>
    <row r="126" spans="1:25" ht="12.75" hidden="1" customHeight="1" x14ac:dyDescent="0.3"/>
  </sheetData>
  <sheetProtection password="EDC4" sheet="1" objects="1" scenarios="1" formatCells="0" insertRows="0" selectLockedCells="1"/>
  <mergeCells count="165">
    <mergeCell ref="M28:N28"/>
    <mergeCell ref="M29:N29"/>
    <mergeCell ref="M30:N30"/>
    <mergeCell ref="M31:N31"/>
    <mergeCell ref="M32:N32"/>
    <mergeCell ref="M33:N33"/>
    <mergeCell ref="A11:D11"/>
    <mergeCell ref="A21:D21"/>
    <mergeCell ref="A14:D14"/>
    <mergeCell ref="F10:J10"/>
    <mergeCell ref="J1:P1"/>
    <mergeCell ref="J2:P2"/>
    <mergeCell ref="J3:P3"/>
    <mergeCell ref="K6:P6"/>
    <mergeCell ref="E7:P7"/>
    <mergeCell ref="K8:P8"/>
    <mergeCell ref="M20:N20"/>
    <mergeCell ref="M10:N10"/>
    <mergeCell ref="M22:N22"/>
    <mergeCell ref="M24:N24"/>
    <mergeCell ref="M25:N25"/>
    <mergeCell ref="M26:N26"/>
    <mergeCell ref="K21:N21"/>
    <mergeCell ref="M27:N27"/>
    <mergeCell ref="F20:J20"/>
    <mergeCell ref="F21:J21"/>
    <mergeCell ref="F22:J22"/>
    <mergeCell ref="F23:J23"/>
    <mergeCell ref="F24:J24"/>
    <mergeCell ref="F25:J25"/>
    <mergeCell ref="F26:J26"/>
    <mergeCell ref="F14:J14"/>
    <mergeCell ref="F15:J15"/>
    <mergeCell ref="F16:J16"/>
    <mergeCell ref="F17:J17"/>
    <mergeCell ref="F18:J18"/>
    <mergeCell ref="F19:J19"/>
    <mergeCell ref="P114:R114"/>
    <mergeCell ref="O47:P47"/>
    <mergeCell ref="O49:P49"/>
    <mergeCell ref="O50:P50"/>
    <mergeCell ref="O51:P51"/>
    <mergeCell ref="O52:P52"/>
    <mergeCell ref="M60:N60"/>
    <mergeCell ref="O60:P60"/>
    <mergeCell ref="M61:N61"/>
    <mergeCell ref="M62:N62"/>
    <mergeCell ref="M63:N63"/>
    <mergeCell ref="M64:N64"/>
    <mergeCell ref="M65:N65"/>
    <mergeCell ref="M66:N66"/>
    <mergeCell ref="M67:N67"/>
    <mergeCell ref="M68:N68"/>
    <mergeCell ref="F36:J36"/>
    <mergeCell ref="M34:N34"/>
    <mergeCell ref="V66:W66"/>
    <mergeCell ref="D52:E52"/>
    <mergeCell ref="D48:E48"/>
    <mergeCell ref="P83:R83"/>
    <mergeCell ref="S83:T83"/>
    <mergeCell ref="S66:T66"/>
    <mergeCell ref="P113:R113"/>
    <mergeCell ref="S113:T113"/>
    <mergeCell ref="P80:R80"/>
    <mergeCell ref="S80:T80"/>
    <mergeCell ref="P81:R81"/>
    <mergeCell ref="P82:R82"/>
    <mergeCell ref="S82:T82"/>
    <mergeCell ref="C62:H62"/>
    <mergeCell ref="D64:F64"/>
    <mergeCell ref="D66:H66"/>
    <mergeCell ref="C61:H61"/>
    <mergeCell ref="D55:E55"/>
    <mergeCell ref="O48:P48"/>
    <mergeCell ref="M59:N59"/>
    <mergeCell ref="J57:P57"/>
    <mergeCell ref="O59:P59"/>
    <mergeCell ref="M58:N58"/>
    <mergeCell ref="F35:J35"/>
    <mergeCell ref="A31:D31"/>
    <mergeCell ref="A34:D34"/>
    <mergeCell ref="A35:D35"/>
    <mergeCell ref="S114:T114"/>
    <mergeCell ref="P78:R78"/>
    <mergeCell ref="S78:T78"/>
    <mergeCell ref="P79:R79"/>
    <mergeCell ref="S79:T79"/>
    <mergeCell ref="A32:D32"/>
    <mergeCell ref="M35:N35"/>
    <mergeCell ref="M36:N36"/>
    <mergeCell ref="M37:N37"/>
    <mergeCell ref="M38:N38"/>
    <mergeCell ref="M39:N39"/>
    <mergeCell ref="M40:N40"/>
    <mergeCell ref="M41:N41"/>
    <mergeCell ref="M42:N42"/>
    <mergeCell ref="M43:N43"/>
    <mergeCell ref="J45:P45"/>
    <mergeCell ref="A30:D30"/>
    <mergeCell ref="F27:J27"/>
    <mergeCell ref="F28:J28"/>
    <mergeCell ref="F29:J29"/>
    <mergeCell ref="F30:J30"/>
    <mergeCell ref="F31:J31"/>
    <mergeCell ref="F32:J32"/>
    <mergeCell ref="F33:J33"/>
    <mergeCell ref="F34:J34"/>
    <mergeCell ref="A43:D43"/>
    <mergeCell ref="A13:D13"/>
    <mergeCell ref="A17:D17"/>
    <mergeCell ref="F11:G11"/>
    <mergeCell ref="A36:D36"/>
    <mergeCell ref="D53:E53"/>
    <mergeCell ref="D54:E54"/>
    <mergeCell ref="A37:D37"/>
    <mergeCell ref="A38:D38"/>
    <mergeCell ref="F42:J42"/>
    <mergeCell ref="F43:J43"/>
    <mergeCell ref="A45:H45"/>
    <mergeCell ref="D49:E49"/>
    <mergeCell ref="D50:E50"/>
    <mergeCell ref="D51:E51"/>
    <mergeCell ref="A23:D23"/>
    <mergeCell ref="A24:D24"/>
    <mergeCell ref="F37:J37"/>
    <mergeCell ref="F38:J38"/>
    <mergeCell ref="F40:J40"/>
    <mergeCell ref="F41:J41"/>
    <mergeCell ref="A22:D22"/>
    <mergeCell ref="A28:D28"/>
    <mergeCell ref="A29:D29"/>
    <mergeCell ref="C6:I6"/>
    <mergeCell ref="A25:D25"/>
    <mergeCell ref="A26:D26"/>
    <mergeCell ref="A16:D16"/>
    <mergeCell ref="A19:D19"/>
    <mergeCell ref="A20:D20"/>
    <mergeCell ref="C8:H8"/>
    <mergeCell ref="M12:N12"/>
    <mergeCell ref="M13:N13"/>
    <mergeCell ref="M14:N14"/>
    <mergeCell ref="M15:N15"/>
    <mergeCell ref="M16:N16"/>
    <mergeCell ref="M17:N17"/>
    <mergeCell ref="M18:N18"/>
    <mergeCell ref="M19:N19"/>
    <mergeCell ref="J11:L11"/>
    <mergeCell ref="A10:D10"/>
    <mergeCell ref="A15:D15"/>
    <mergeCell ref="M11:N11"/>
    <mergeCell ref="M23:N23"/>
    <mergeCell ref="A12:D12"/>
    <mergeCell ref="A18:D18"/>
    <mergeCell ref="F12:J12"/>
    <mergeCell ref="F13:J13"/>
    <mergeCell ref="M69:N69"/>
    <mergeCell ref="O61:P61"/>
    <mergeCell ref="O62:P62"/>
    <mergeCell ref="O63:P63"/>
    <mergeCell ref="O64:P64"/>
    <mergeCell ref="O65:P65"/>
    <mergeCell ref="O66:P66"/>
    <mergeCell ref="O67:P67"/>
    <mergeCell ref="O68:P68"/>
    <mergeCell ref="O69:P69"/>
  </mergeCells>
  <phoneticPr fontId="0" type="noConversion"/>
  <dataValidations xWindow="134" yWindow="507" count="5">
    <dataValidation type="list" allowBlank="1" showInputMessage="1" showErrorMessage="1" prompt="Includes airfare, baggage fees, seat selection fees and travel agent fees" sqref="A14:D16" xr:uid="{00000000-0002-0000-0000-000000000000}">
      <formula1>AirfareTA</formula1>
    </dataValidation>
    <dataValidation type="list" allowBlank="1" showErrorMessage="1" sqref="A18:D20" xr:uid="{00000000-0002-0000-0000-000001000000}">
      <formula1>Hotel1</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2:D26" xr:uid="{00000000-0002-0000-0000-000002000000}">
      <formula1>Meals_PD</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28:D32" xr:uid="{00000000-0002-0000-0000-000003000000}">
      <formula1>Other_parking</formula1>
    </dataValidation>
    <dataValidation type="list" allowBlank="1" showInputMessage="1" showErrorMessage="1" prompt="Other Travel includes any other expenses related to the trip that do not fall in the categories above (i.e. conference fees, registration fees, incidentals, etc.)" sqref="A34:D38" xr:uid="{00000000-0002-0000-0000-000004000000}">
      <formula1>Other</formula1>
    </dataValidation>
  </dataValidations>
  <pageMargins left="0.2" right="0.2" top="0.5" bottom="0.25" header="0.05" footer="0.05"/>
  <pageSetup scale="68" orientation="portrait" r:id="rId1"/>
  <headerFooter alignWithMargins="0">
    <oddFooter>&amp;Lhttp://www.uwinnipeg.ca/financial-services/forms.html&amp;RRevised April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111"/>
  <sheetViews>
    <sheetView showGridLines="0" showZeros="0" zoomScaleNormal="100" workbookViewId="0">
      <selection activeCell="B70" sqref="B70:E70"/>
    </sheetView>
  </sheetViews>
  <sheetFormatPr defaultColWidth="9.1796875" defaultRowHeight="13" x14ac:dyDescent="0.3"/>
  <cols>
    <col min="1" max="3" width="4.26953125" style="14" customWidth="1"/>
    <col min="4" max="5" width="9.1796875" style="14"/>
    <col min="6" max="6" width="12.1796875" style="14" customWidth="1"/>
    <col min="7" max="7" width="5.54296875" style="14" customWidth="1"/>
    <col min="8" max="8" width="6" style="14" customWidth="1"/>
    <col min="9" max="9" width="10.54296875" style="14" customWidth="1"/>
    <col min="10" max="12" width="9.1796875" style="14"/>
    <col min="13" max="13" width="9.1796875" style="14" customWidth="1"/>
    <col min="14" max="16384" width="9.1796875" style="14"/>
  </cols>
  <sheetData>
    <row r="1" spans="1:13" ht="22.5" x14ac:dyDescent="0.45">
      <c r="A1" s="324" t="s">
        <v>1</v>
      </c>
      <c r="B1" s="324"/>
      <c r="C1" s="324"/>
      <c r="D1" s="324"/>
      <c r="E1" s="324"/>
      <c r="F1" s="324"/>
      <c r="G1" s="324"/>
      <c r="H1" s="324"/>
      <c r="I1" s="324"/>
      <c r="J1" s="324"/>
      <c r="K1" s="324"/>
      <c r="L1" s="324"/>
      <c r="M1" s="324"/>
    </row>
    <row r="2" spans="1:13" ht="15.5" x14ac:dyDescent="0.35">
      <c r="A2" s="325" t="s">
        <v>0</v>
      </c>
      <c r="B2" s="325"/>
      <c r="C2" s="325"/>
      <c r="D2" s="325"/>
      <c r="E2" s="325"/>
      <c r="F2" s="325"/>
      <c r="G2" s="325"/>
      <c r="H2" s="325"/>
      <c r="I2" s="325"/>
      <c r="J2" s="325"/>
      <c r="K2" s="325"/>
      <c r="L2" s="325"/>
      <c r="M2" s="325"/>
    </row>
    <row r="3" spans="1:13" x14ac:dyDescent="0.3">
      <c r="A3" s="290"/>
      <c r="B3" s="290"/>
      <c r="C3" s="290"/>
      <c r="D3" s="290"/>
      <c r="E3" s="290"/>
      <c r="F3" s="290"/>
      <c r="G3" s="290"/>
      <c r="H3" s="290"/>
      <c r="I3" s="290"/>
      <c r="J3" s="290"/>
      <c r="K3" s="290"/>
      <c r="L3" s="290"/>
      <c r="M3" s="290"/>
    </row>
    <row r="4" spans="1:13" x14ac:dyDescent="0.3">
      <c r="A4" s="117" t="s">
        <v>2</v>
      </c>
      <c r="B4" s="319" t="s">
        <v>166</v>
      </c>
      <c r="C4" s="319"/>
      <c r="D4" s="319"/>
      <c r="E4" s="319"/>
      <c r="F4" s="319"/>
      <c r="G4" s="319"/>
      <c r="H4" s="319"/>
      <c r="I4" s="319"/>
      <c r="J4" s="319"/>
      <c r="K4" s="319"/>
      <c r="L4" s="319"/>
      <c r="M4" s="319"/>
    </row>
    <row r="5" spans="1:13" x14ac:dyDescent="0.3">
      <c r="A5" s="117"/>
      <c r="B5" s="319"/>
      <c r="C5" s="319"/>
      <c r="D5" s="319"/>
      <c r="E5" s="319"/>
      <c r="F5" s="319"/>
      <c r="G5" s="319"/>
      <c r="H5" s="319"/>
      <c r="I5" s="319"/>
      <c r="J5" s="319"/>
      <c r="K5" s="319"/>
      <c r="L5" s="319"/>
      <c r="M5" s="319"/>
    </row>
    <row r="6" spans="1:13" x14ac:dyDescent="0.3">
      <c r="A6" s="117"/>
      <c r="B6" s="119"/>
      <c r="C6" s="119"/>
      <c r="D6" s="119"/>
      <c r="E6" s="119"/>
      <c r="F6" s="119"/>
      <c r="G6" s="119"/>
      <c r="H6" s="119"/>
      <c r="I6" s="119"/>
      <c r="J6" s="119"/>
      <c r="K6" s="119"/>
      <c r="L6" s="119"/>
      <c r="M6" s="119"/>
    </row>
    <row r="7" spans="1:13" x14ac:dyDescent="0.3">
      <c r="A7" s="117" t="s">
        <v>3</v>
      </c>
      <c r="B7" s="319" t="s">
        <v>167</v>
      </c>
      <c r="C7" s="319"/>
      <c r="D7" s="319"/>
      <c r="E7" s="319"/>
      <c r="F7" s="319"/>
      <c r="G7" s="319"/>
      <c r="H7" s="319"/>
      <c r="I7" s="319"/>
      <c r="J7" s="319"/>
      <c r="K7" s="319"/>
      <c r="L7" s="319"/>
      <c r="M7" s="319"/>
    </row>
    <row r="8" spans="1:13" x14ac:dyDescent="0.3">
      <c r="A8" s="117"/>
      <c r="B8" s="319"/>
      <c r="C8" s="319"/>
      <c r="D8" s="319"/>
      <c r="E8" s="319"/>
      <c r="F8" s="319"/>
      <c r="G8" s="319"/>
      <c r="H8" s="319"/>
      <c r="I8" s="319"/>
      <c r="J8" s="319"/>
      <c r="K8" s="319"/>
      <c r="L8" s="319"/>
      <c r="M8" s="319"/>
    </row>
    <row r="9" spans="1:13" x14ac:dyDescent="0.3">
      <c r="A9" s="117"/>
      <c r="B9" s="118" t="s">
        <v>8</v>
      </c>
      <c r="C9" s="318" t="s">
        <v>258</v>
      </c>
      <c r="D9" s="318"/>
      <c r="E9" s="318"/>
      <c r="F9" s="318"/>
      <c r="G9" s="318"/>
      <c r="H9" s="318"/>
      <c r="I9" s="318"/>
      <c r="J9" s="318"/>
      <c r="K9" s="318"/>
      <c r="L9" s="318"/>
      <c r="M9" s="318"/>
    </row>
    <row r="10" spans="1:13" x14ac:dyDescent="0.3">
      <c r="A10" s="317"/>
      <c r="B10" s="317"/>
      <c r="C10" s="317"/>
      <c r="D10" s="318" t="s">
        <v>254</v>
      </c>
      <c r="E10" s="318"/>
      <c r="F10" s="318"/>
      <c r="G10" s="318"/>
      <c r="H10" s="318"/>
      <c r="I10" s="318"/>
      <c r="J10" s="318"/>
      <c r="K10" s="318"/>
      <c r="L10" s="318"/>
      <c r="M10" s="318"/>
    </row>
    <row r="11" spans="1:13" x14ac:dyDescent="0.3">
      <c r="A11" s="117"/>
      <c r="B11" s="118" t="s">
        <v>9</v>
      </c>
      <c r="C11" s="318" t="s">
        <v>259</v>
      </c>
      <c r="D11" s="318"/>
      <c r="E11" s="318"/>
      <c r="F11" s="318"/>
      <c r="G11" s="318"/>
      <c r="H11" s="318"/>
      <c r="I11" s="318"/>
      <c r="J11" s="318"/>
      <c r="K11" s="318"/>
      <c r="L11" s="318"/>
      <c r="M11" s="318"/>
    </row>
    <row r="12" spans="1:13" x14ac:dyDescent="0.3">
      <c r="A12" s="317"/>
      <c r="B12" s="317"/>
      <c r="C12" s="317"/>
      <c r="D12" s="318" t="s">
        <v>255</v>
      </c>
      <c r="E12" s="318"/>
      <c r="F12" s="318"/>
      <c r="G12" s="318"/>
      <c r="H12" s="318"/>
      <c r="I12" s="318"/>
      <c r="J12" s="318"/>
      <c r="K12" s="318"/>
      <c r="L12" s="318"/>
      <c r="M12" s="318"/>
    </row>
    <row r="13" spans="1:13" x14ac:dyDescent="0.3">
      <c r="A13" s="145"/>
      <c r="B13" s="145" t="s">
        <v>10</v>
      </c>
      <c r="C13" s="145" t="s">
        <v>257</v>
      </c>
      <c r="D13" s="144"/>
      <c r="E13" s="144"/>
      <c r="F13" s="144"/>
      <c r="G13" s="144"/>
      <c r="H13" s="144"/>
      <c r="I13" s="144"/>
      <c r="J13" s="144"/>
      <c r="K13" s="144"/>
      <c r="L13" s="144"/>
      <c r="M13" s="144"/>
    </row>
    <row r="14" spans="1:13" x14ac:dyDescent="0.3">
      <c r="A14" s="145"/>
      <c r="B14" s="145"/>
      <c r="C14" s="145"/>
      <c r="D14" s="144" t="s">
        <v>256</v>
      </c>
      <c r="E14" s="144"/>
      <c r="F14" s="144"/>
      <c r="G14" s="144"/>
      <c r="H14" s="144"/>
      <c r="I14" s="144"/>
      <c r="J14" s="144"/>
      <c r="K14" s="144"/>
      <c r="L14" s="144"/>
      <c r="M14" s="144"/>
    </row>
    <row r="15" spans="1:13" x14ac:dyDescent="0.3">
      <c r="A15" s="317"/>
      <c r="B15" s="318" t="s">
        <v>10</v>
      </c>
      <c r="C15" s="323" t="s">
        <v>11</v>
      </c>
      <c r="D15" s="323"/>
      <c r="E15" s="323"/>
      <c r="F15" s="323"/>
      <c r="G15" s="323"/>
      <c r="H15" s="323"/>
      <c r="I15" s="323"/>
      <c r="J15" s="323"/>
      <c r="K15" s="323"/>
      <c r="L15" s="323"/>
      <c r="M15" s="323"/>
    </row>
    <row r="16" spans="1:13" x14ac:dyDescent="0.3">
      <c r="A16" s="317"/>
      <c r="B16" s="318"/>
      <c r="C16" s="323"/>
      <c r="D16" s="323"/>
      <c r="E16" s="323"/>
      <c r="F16" s="323"/>
      <c r="G16" s="323"/>
      <c r="H16" s="323"/>
      <c r="I16" s="323"/>
      <c r="J16" s="323"/>
      <c r="K16" s="323"/>
      <c r="L16" s="323"/>
      <c r="M16" s="323"/>
    </row>
    <row r="17" spans="1:13" x14ac:dyDescent="0.3">
      <c r="A17" s="318" t="s">
        <v>4</v>
      </c>
      <c r="B17" s="322" t="s">
        <v>177</v>
      </c>
      <c r="C17" s="322"/>
      <c r="D17" s="322"/>
      <c r="E17" s="322"/>
      <c r="F17" s="322"/>
      <c r="G17" s="322"/>
      <c r="H17" s="322"/>
      <c r="I17" s="322"/>
      <c r="J17" s="322"/>
      <c r="K17" s="322"/>
      <c r="L17" s="322"/>
      <c r="M17" s="322"/>
    </row>
    <row r="18" spans="1:13" x14ac:dyDescent="0.3">
      <c r="A18" s="318"/>
      <c r="B18" s="322"/>
      <c r="C18" s="322"/>
      <c r="D18" s="322"/>
      <c r="E18" s="322"/>
      <c r="F18" s="322"/>
      <c r="G18" s="322"/>
      <c r="H18" s="322"/>
      <c r="I18" s="322"/>
      <c r="J18" s="322"/>
      <c r="K18" s="322"/>
      <c r="L18" s="322"/>
      <c r="M18" s="322"/>
    </row>
    <row r="19" spans="1:13" x14ac:dyDescent="0.3">
      <c r="A19" s="117"/>
      <c r="B19" s="118"/>
      <c r="C19" s="121"/>
      <c r="D19" s="121"/>
      <c r="E19" s="121"/>
      <c r="F19" s="121"/>
      <c r="G19" s="121"/>
      <c r="H19" s="121"/>
      <c r="I19" s="121"/>
      <c r="J19" s="121"/>
      <c r="K19" s="121"/>
      <c r="L19" s="121"/>
      <c r="M19" s="121"/>
    </row>
    <row r="20" spans="1:13" x14ac:dyDescent="0.3">
      <c r="A20" s="118" t="s">
        <v>170</v>
      </c>
      <c r="B20" s="321" t="s">
        <v>178</v>
      </c>
      <c r="C20" s="321"/>
      <c r="D20" s="321"/>
      <c r="E20" s="321"/>
      <c r="F20" s="321"/>
      <c r="G20" s="321"/>
      <c r="H20" s="321"/>
      <c r="I20" s="321"/>
      <c r="J20" s="321"/>
      <c r="K20" s="321"/>
      <c r="L20" s="321"/>
      <c r="M20" s="321"/>
    </row>
    <row r="21" spans="1:13" x14ac:dyDescent="0.3">
      <c r="A21" s="318"/>
      <c r="B21" s="318"/>
      <c r="C21" s="318"/>
      <c r="D21" s="318"/>
      <c r="E21" s="318"/>
      <c r="F21" s="318"/>
      <c r="G21" s="318"/>
      <c r="H21" s="318"/>
      <c r="I21" s="318"/>
      <c r="J21" s="318"/>
      <c r="K21" s="318"/>
      <c r="L21" s="318"/>
      <c r="M21" s="318"/>
    </row>
    <row r="22" spans="1:13" x14ac:dyDescent="0.3">
      <c r="A22" s="118" t="s">
        <v>171</v>
      </c>
      <c r="B22" s="321" t="s">
        <v>136</v>
      </c>
      <c r="C22" s="321"/>
      <c r="D22" s="321"/>
      <c r="E22" s="321"/>
      <c r="F22" s="321"/>
      <c r="G22" s="321"/>
      <c r="H22" s="321"/>
      <c r="I22" s="321"/>
      <c r="J22" s="321"/>
      <c r="K22" s="321"/>
      <c r="L22" s="321"/>
      <c r="M22" s="321"/>
    </row>
    <row r="23" spans="1:13" x14ac:dyDescent="0.3">
      <c r="A23" s="318"/>
      <c r="B23" s="318"/>
      <c r="C23" s="318"/>
      <c r="D23" s="318"/>
      <c r="E23" s="318"/>
      <c r="F23" s="318"/>
      <c r="G23" s="318"/>
      <c r="H23" s="318"/>
      <c r="I23" s="318"/>
      <c r="J23" s="318"/>
      <c r="K23" s="318"/>
      <c r="L23" s="318"/>
      <c r="M23" s="318"/>
    </row>
    <row r="24" spans="1:13" x14ac:dyDescent="0.3">
      <c r="A24" s="318" t="s">
        <v>5</v>
      </c>
      <c r="B24" s="319" t="s">
        <v>137</v>
      </c>
      <c r="C24" s="319"/>
      <c r="D24" s="319"/>
      <c r="E24" s="319"/>
      <c r="F24" s="319"/>
      <c r="G24" s="319"/>
      <c r="H24" s="319"/>
      <c r="I24" s="319"/>
      <c r="J24" s="319"/>
      <c r="K24" s="319"/>
      <c r="L24" s="319"/>
      <c r="M24" s="319"/>
    </row>
    <row r="25" spans="1:13" x14ac:dyDescent="0.3">
      <c r="A25" s="318"/>
      <c r="B25" s="319"/>
      <c r="C25" s="319"/>
      <c r="D25" s="319"/>
      <c r="E25" s="319"/>
      <c r="F25" s="319"/>
      <c r="G25" s="319"/>
      <c r="H25" s="319"/>
      <c r="I25" s="319"/>
      <c r="J25" s="319"/>
      <c r="K25" s="319"/>
      <c r="L25" s="319"/>
      <c r="M25" s="319"/>
    </row>
    <row r="26" spans="1:13" x14ac:dyDescent="0.3">
      <c r="A26" s="318"/>
      <c r="B26" s="318"/>
      <c r="C26" s="318"/>
      <c r="D26" s="318"/>
      <c r="E26" s="318"/>
      <c r="F26" s="318"/>
      <c r="G26" s="318"/>
      <c r="H26" s="318"/>
      <c r="I26" s="318"/>
      <c r="J26" s="318"/>
      <c r="K26" s="318"/>
      <c r="L26" s="318"/>
      <c r="M26" s="318"/>
    </row>
    <row r="27" spans="1:13" x14ac:dyDescent="0.3">
      <c r="A27" s="318" t="s">
        <v>6</v>
      </c>
      <c r="B27" s="319" t="s">
        <v>138</v>
      </c>
      <c r="C27" s="319"/>
      <c r="D27" s="319"/>
      <c r="E27" s="319"/>
      <c r="F27" s="319"/>
      <c r="G27" s="319"/>
      <c r="H27" s="319"/>
      <c r="I27" s="319"/>
      <c r="J27" s="319"/>
      <c r="K27" s="319"/>
      <c r="L27" s="319"/>
      <c r="M27" s="319"/>
    </row>
    <row r="28" spans="1:13" x14ac:dyDescent="0.3">
      <c r="A28" s="318"/>
      <c r="B28" s="319"/>
      <c r="C28" s="319"/>
      <c r="D28" s="319"/>
      <c r="E28" s="319"/>
      <c r="F28" s="319"/>
      <c r="G28" s="319"/>
      <c r="H28" s="319"/>
      <c r="I28" s="319"/>
      <c r="J28" s="319"/>
      <c r="K28" s="319"/>
      <c r="L28" s="319"/>
      <c r="M28" s="319"/>
    </row>
    <row r="29" spans="1:13" x14ac:dyDescent="0.3">
      <c r="A29" s="118" t="s">
        <v>7</v>
      </c>
      <c r="B29" s="321" t="s">
        <v>143</v>
      </c>
      <c r="C29" s="321"/>
      <c r="D29" s="321"/>
      <c r="E29" s="321"/>
      <c r="F29" s="64">
        <v>0.45</v>
      </c>
      <c r="G29" s="120"/>
      <c r="H29" s="120"/>
      <c r="I29" s="120"/>
      <c r="J29" s="120"/>
      <c r="K29" s="120"/>
      <c r="L29" s="120"/>
      <c r="M29" s="120"/>
    </row>
    <row r="30" spans="1:13" x14ac:dyDescent="0.3">
      <c r="A30" s="318"/>
      <c r="B30" s="318"/>
      <c r="C30" s="318"/>
      <c r="D30" s="318"/>
      <c r="E30" s="318"/>
      <c r="F30" s="318"/>
      <c r="G30" s="318"/>
      <c r="H30" s="318"/>
      <c r="I30" s="318"/>
      <c r="J30" s="318"/>
      <c r="K30" s="318"/>
      <c r="L30" s="318"/>
      <c r="M30" s="318"/>
    </row>
    <row r="31" spans="1:13" x14ac:dyDescent="0.3">
      <c r="A31" s="118" t="s">
        <v>172</v>
      </c>
      <c r="B31" s="319" t="s">
        <v>33</v>
      </c>
      <c r="C31" s="319"/>
      <c r="D31" s="319"/>
      <c r="E31" s="319"/>
      <c r="F31" s="319"/>
      <c r="G31" s="319"/>
      <c r="H31" s="319"/>
      <c r="I31" s="319"/>
      <c r="J31" s="319"/>
      <c r="K31" s="319"/>
      <c r="L31" s="319"/>
      <c r="M31" s="319"/>
    </row>
    <row r="32" spans="1:13" x14ac:dyDescent="0.3">
      <c r="A32" s="118"/>
      <c r="B32" s="319"/>
      <c r="C32" s="319"/>
      <c r="D32" s="319"/>
      <c r="E32" s="319"/>
      <c r="F32" s="319"/>
      <c r="G32" s="319"/>
      <c r="H32" s="319"/>
      <c r="I32" s="319"/>
      <c r="J32" s="319"/>
      <c r="K32" s="319"/>
      <c r="L32" s="319"/>
      <c r="M32" s="319"/>
    </row>
    <row r="33" spans="1:13" x14ac:dyDescent="0.3">
      <c r="A33" s="118"/>
      <c r="B33" s="119"/>
      <c r="C33" s="119"/>
      <c r="D33" s="119"/>
      <c r="E33" s="119"/>
      <c r="F33" s="119"/>
      <c r="G33" s="119"/>
      <c r="H33" s="119"/>
      <c r="I33" s="119"/>
      <c r="J33" s="119"/>
      <c r="K33" s="119"/>
      <c r="L33" s="119"/>
      <c r="M33" s="119"/>
    </row>
    <row r="34" spans="1:13" x14ac:dyDescent="0.3">
      <c r="A34" s="118" t="s">
        <v>173</v>
      </c>
      <c r="B34" s="119"/>
      <c r="C34" s="119"/>
      <c r="D34" s="119"/>
      <c r="E34" s="119"/>
      <c r="F34" s="119"/>
      <c r="G34" s="119"/>
      <c r="H34" s="119"/>
      <c r="I34" s="119"/>
      <c r="J34" s="119"/>
      <c r="K34" s="119"/>
      <c r="L34" s="119"/>
      <c r="M34" s="119"/>
    </row>
    <row r="35" spans="1:13" x14ac:dyDescent="0.3">
      <c r="A35" s="279" t="s">
        <v>85</v>
      </c>
      <c r="B35" s="279"/>
      <c r="C35" s="279"/>
      <c r="D35" s="279"/>
      <c r="E35" s="279"/>
      <c r="F35" s="279"/>
      <c r="G35" s="279"/>
      <c r="H35" s="279"/>
      <c r="I35" s="279"/>
      <c r="J35" s="279"/>
      <c r="K35" s="279"/>
      <c r="L35" s="279"/>
      <c r="M35" s="279"/>
    </row>
    <row r="36" spans="1:13" x14ac:dyDescent="0.3">
      <c r="A36" s="111"/>
      <c r="B36" s="111" t="s">
        <v>86</v>
      </c>
      <c r="C36" s="111"/>
      <c r="D36" s="111"/>
      <c r="E36" s="111"/>
      <c r="F36" s="111"/>
      <c r="G36" s="111"/>
      <c r="H36" s="111"/>
      <c r="I36" s="111"/>
      <c r="J36" s="111"/>
      <c r="K36" s="111"/>
      <c r="L36" s="111"/>
      <c r="M36" s="111"/>
    </row>
    <row r="37" spans="1:13" x14ac:dyDescent="0.3">
      <c r="A37" s="111"/>
      <c r="B37" s="111" t="s">
        <v>87</v>
      </c>
      <c r="C37" s="111"/>
      <c r="D37" s="111"/>
      <c r="E37" s="111"/>
      <c r="F37" s="111"/>
      <c r="G37" s="111"/>
      <c r="H37" s="111"/>
      <c r="I37" s="111"/>
      <c r="J37" s="111"/>
      <c r="K37" s="111"/>
      <c r="L37" s="111"/>
      <c r="M37" s="111"/>
    </row>
    <row r="38" spans="1:13" x14ac:dyDescent="0.3">
      <c r="A38" s="279"/>
      <c r="B38" s="279"/>
      <c r="C38" s="279"/>
      <c r="D38" s="279"/>
      <c r="E38" s="279"/>
      <c r="F38" s="279"/>
      <c r="G38" s="279"/>
      <c r="H38" s="279"/>
      <c r="I38" s="279"/>
      <c r="J38" s="279"/>
      <c r="K38" s="279"/>
      <c r="L38" s="279"/>
      <c r="M38" s="279"/>
    </row>
    <row r="39" spans="1:13" x14ac:dyDescent="0.3">
      <c r="B39" s="57" t="s">
        <v>37</v>
      </c>
      <c r="F39" s="57" t="s">
        <v>43</v>
      </c>
      <c r="J39" s="57" t="s">
        <v>57</v>
      </c>
    </row>
    <row r="41" spans="1:13" x14ac:dyDescent="0.3">
      <c r="B41" s="14" t="s">
        <v>38</v>
      </c>
      <c r="F41" s="14" t="s">
        <v>49</v>
      </c>
      <c r="J41" s="14" t="s">
        <v>67</v>
      </c>
    </row>
    <row r="42" spans="1:13" x14ac:dyDescent="0.3">
      <c r="B42" s="14" t="s">
        <v>39</v>
      </c>
      <c r="F42" s="14" t="s">
        <v>84</v>
      </c>
      <c r="J42" s="14" t="s">
        <v>59</v>
      </c>
    </row>
    <row r="43" spans="1:13" x14ac:dyDescent="0.3">
      <c r="B43" s="14" t="s">
        <v>40</v>
      </c>
      <c r="F43" s="14" t="s">
        <v>51</v>
      </c>
      <c r="J43" s="14" t="s">
        <v>64</v>
      </c>
    </row>
    <row r="44" spans="1:13" x14ac:dyDescent="0.3">
      <c r="B44" s="14" t="s">
        <v>41</v>
      </c>
      <c r="F44" s="14" t="s">
        <v>55</v>
      </c>
      <c r="J44" s="14" t="s">
        <v>62</v>
      </c>
    </row>
    <row r="45" spans="1:13" x14ac:dyDescent="0.3">
      <c r="B45" s="14" t="s">
        <v>70</v>
      </c>
      <c r="F45" s="14" t="s">
        <v>44</v>
      </c>
      <c r="J45" s="14" t="s">
        <v>66</v>
      </c>
    </row>
    <row r="46" spans="1:13" x14ac:dyDescent="0.3">
      <c r="B46" s="14" t="s">
        <v>71</v>
      </c>
      <c r="F46" s="14" t="s">
        <v>53</v>
      </c>
      <c r="J46" s="14" t="s">
        <v>69</v>
      </c>
    </row>
    <row r="47" spans="1:13" x14ac:dyDescent="0.3">
      <c r="B47" s="14" t="s">
        <v>72</v>
      </c>
      <c r="F47" s="14" t="s">
        <v>54</v>
      </c>
      <c r="J47" s="14" t="s">
        <v>61</v>
      </c>
    </row>
    <row r="48" spans="1:13" x14ac:dyDescent="0.3">
      <c r="B48" s="14" t="s">
        <v>73</v>
      </c>
      <c r="F48" s="14" t="s">
        <v>48</v>
      </c>
      <c r="J48" s="14" t="s">
        <v>63</v>
      </c>
    </row>
    <row r="49" spans="1:13" x14ac:dyDescent="0.3">
      <c r="B49" s="14" t="s">
        <v>74</v>
      </c>
      <c r="F49" s="14" t="s">
        <v>56</v>
      </c>
      <c r="J49" s="14" t="s">
        <v>65</v>
      </c>
    </row>
    <row r="50" spans="1:13" x14ac:dyDescent="0.3">
      <c r="B50" s="14" t="s">
        <v>75</v>
      </c>
      <c r="F50" s="14" t="s">
        <v>52</v>
      </c>
      <c r="J50" s="14" t="s">
        <v>68</v>
      </c>
    </row>
    <row r="51" spans="1:13" x14ac:dyDescent="0.3">
      <c r="B51" s="14" t="s">
        <v>76</v>
      </c>
      <c r="F51" s="14" t="s">
        <v>46</v>
      </c>
      <c r="J51" s="14" t="s">
        <v>58</v>
      </c>
    </row>
    <row r="52" spans="1:13" x14ac:dyDescent="0.3">
      <c r="B52" s="14" t="s">
        <v>77</v>
      </c>
      <c r="F52" s="14" t="s">
        <v>47</v>
      </c>
      <c r="J52" s="14" t="s">
        <v>60</v>
      </c>
    </row>
    <row r="53" spans="1:13" x14ac:dyDescent="0.3">
      <c r="B53" s="14" t="s">
        <v>78</v>
      </c>
      <c r="F53" s="14" t="s">
        <v>45</v>
      </c>
    </row>
    <row r="54" spans="1:13" x14ac:dyDescent="0.3">
      <c r="B54" s="14" t="s">
        <v>79</v>
      </c>
      <c r="F54" s="14" t="s">
        <v>50</v>
      </c>
    </row>
    <row r="55" spans="1:13" x14ac:dyDescent="0.3">
      <c r="B55" s="14" t="s">
        <v>80</v>
      </c>
    </row>
    <row r="56" spans="1:13" x14ac:dyDescent="0.3">
      <c r="B56" s="14" t="s">
        <v>81</v>
      </c>
    </row>
    <row r="57" spans="1:13" x14ac:dyDescent="0.3">
      <c r="B57" s="14" t="s">
        <v>82</v>
      </c>
    </row>
    <row r="58" spans="1:13" x14ac:dyDescent="0.3">
      <c r="B58" s="14" t="s">
        <v>83</v>
      </c>
    </row>
    <row r="59" spans="1:13" x14ac:dyDescent="0.3">
      <c r="B59" s="14" t="s">
        <v>42</v>
      </c>
    </row>
    <row r="61" spans="1:13" x14ac:dyDescent="0.3">
      <c r="A61" s="111" t="s">
        <v>174</v>
      </c>
      <c r="B61" s="292" t="s">
        <v>88</v>
      </c>
      <c r="C61" s="292"/>
      <c r="D61" s="292"/>
      <c r="E61" s="292"/>
      <c r="F61" s="292"/>
      <c r="G61" s="292"/>
      <c r="H61" s="292"/>
      <c r="I61" s="292"/>
      <c r="J61" s="292"/>
      <c r="K61" s="292"/>
      <c r="L61" s="292"/>
      <c r="M61" s="292"/>
    </row>
    <row r="62" spans="1:13" x14ac:dyDescent="0.3">
      <c r="A62" s="279"/>
      <c r="B62" s="279"/>
      <c r="C62" s="279"/>
      <c r="D62" s="279"/>
      <c r="E62" s="279"/>
      <c r="F62" s="279"/>
      <c r="G62" s="279"/>
      <c r="H62" s="279"/>
      <c r="I62" s="279"/>
      <c r="J62" s="279"/>
      <c r="K62" s="279"/>
      <c r="L62" s="279"/>
      <c r="M62" s="279"/>
    </row>
    <row r="63" spans="1:13" x14ac:dyDescent="0.3">
      <c r="A63" s="111" t="s">
        <v>175</v>
      </c>
      <c r="B63" s="279" t="s">
        <v>176</v>
      </c>
      <c r="C63" s="279"/>
      <c r="D63" s="279"/>
      <c r="E63" s="279"/>
      <c r="F63" s="279"/>
      <c r="G63" s="279"/>
      <c r="H63" s="279"/>
      <c r="I63" s="279"/>
      <c r="J63" s="279"/>
      <c r="K63" s="279"/>
      <c r="L63" s="279"/>
      <c r="M63" s="279"/>
    </row>
    <row r="64" spans="1:13" x14ac:dyDescent="0.3">
      <c r="A64" s="290"/>
      <c r="B64" s="290"/>
      <c r="C64" s="290"/>
      <c r="D64" s="290"/>
      <c r="E64" s="290"/>
      <c r="F64" s="290"/>
      <c r="G64" s="290"/>
      <c r="H64" s="290"/>
      <c r="I64" s="290"/>
      <c r="J64" s="290"/>
      <c r="K64" s="290"/>
      <c r="L64" s="290"/>
      <c r="M64" s="290"/>
    </row>
    <row r="65" spans="2:13" ht="20" x14ac:dyDescent="0.4">
      <c r="B65" s="320" t="s">
        <v>12</v>
      </c>
      <c r="C65" s="320"/>
      <c r="D65" s="320"/>
      <c r="E65" s="320"/>
      <c r="F65" s="320"/>
      <c r="G65" s="320"/>
      <c r="H65" s="320"/>
      <c r="I65" s="320"/>
      <c r="J65" s="320"/>
      <c r="K65" s="320"/>
      <c r="L65" s="320"/>
      <c r="M65" s="320"/>
    </row>
    <row r="66" spans="2:13" x14ac:dyDescent="0.3">
      <c r="B66" s="326"/>
      <c r="C66" s="326"/>
      <c r="D66" s="326"/>
      <c r="E66" s="326"/>
      <c r="F66" s="326"/>
      <c r="G66" s="326"/>
      <c r="H66" s="326"/>
      <c r="I66" s="326"/>
      <c r="J66" s="326"/>
      <c r="K66" s="326"/>
      <c r="L66" s="326"/>
      <c r="M66" s="326"/>
    </row>
    <row r="67" spans="2:13" ht="13.5" thickBot="1" x14ac:dyDescent="0.35">
      <c r="B67" s="312" t="s">
        <v>14</v>
      </c>
      <c r="C67" s="313"/>
      <c r="D67" s="313"/>
      <c r="E67" s="314"/>
      <c r="F67" s="116" t="s">
        <v>13</v>
      </c>
      <c r="G67" s="311" t="s">
        <v>15</v>
      </c>
      <c r="H67" s="311"/>
      <c r="I67" s="116" t="s">
        <v>16</v>
      </c>
      <c r="J67" s="116" t="s">
        <v>17</v>
      </c>
      <c r="K67" s="311" t="s">
        <v>18</v>
      </c>
      <c r="L67" s="311"/>
      <c r="M67" s="311"/>
    </row>
    <row r="68" spans="2:13" ht="13.5" thickTop="1" x14ac:dyDescent="0.3">
      <c r="B68" s="293"/>
      <c r="C68" s="294"/>
      <c r="D68" s="114"/>
      <c r="E68" s="125"/>
      <c r="F68" s="54"/>
      <c r="G68" s="316"/>
      <c r="H68" s="316"/>
      <c r="I68" s="55"/>
      <c r="J68" s="48" t="str">
        <f t="shared" ref="J68:J95" si="0">IF(ISBLANK(G68),"",SUM(G68:H68)*I68)</f>
        <v/>
      </c>
      <c r="K68" s="315"/>
      <c r="L68" s="315"/>
      <c r="M68" s="315"/>
    </row>
    <row r="69" spans="2:13" x14ac:dyDescent="0.3">
      <c r="B69" s="306" t="s">
        <v>190</v>
      </c>
      <c r="C69" s="307"/>
      <c r="D69" s="307"/>
      <c r="E69" s="307"/>
      <c r="F69" s="308"/>
      <c r="G69" s="295"/>
      <c r="H69" s="295"/>
      <c r="I69" s="160"/>
      <c r="J69" s="88" t="str">
        <f t="shared" si="0"/>
        <v/>
      </c>
      <c r="K69" s="297"/>
      <c r="L69" s="297"/>
      <c r="M69" s="297"/>
    </row>
    <row r="70" spans="2:13" x14ac:dyDescent="0.3">
      <c r="B70" s="177"/>
      <c r="C70" s="178"/>
      <c r="D70" s="178"/>
      <c r="E70" s="179"/>
      <c r="F70" s="127"/>
      <c r="G70" s="296"/>
      <c r="H70" s="296"/>
      <c r="I70" s="48" t="str">
        <f>IF(ISBLANK(G70),"",$F$29)</f>
        <v/>
      </c>
      <c r="J70" s="48" t="str">
        <f t="shared" si="0"/>
        <v/>
      </c>
      <c r="K70" s="303"/>
      <c r="L70" s="303"/>
      <c r="M70" s="303"/>
    </row>
    <row r="71" spans="2:13" x14ac:dyDescent="0.3">
      <c r="B71" s="177"/>
      <c r="C71" s="178"/>
      <c r="D71" s="178"/>
      <c r="E71" s="179"/>
      <c r="F71" s="127"/>
      <c r="G71" s="296"/>
      <c r="H71" s="296"/>
      <c r="I71" s="48" t="str">
        <f t="shared" ref="I71:I78" si="1">IF(ISBLANK(G71),"",$F$29)</f>
        <v/>
      </c>
      <c r="J71" s="48" t="str">
        <f t="shared" si="0"/>
        <v/>
      </c>
      <c r="K71" s="303"/>
      <c r="L71" s="303"/>
      <c r="M71" s="303"/>
    </row>
    <row r="72" spans="2:13" x14ac:dyDescent="0.3">
      <c r="B72" s="177"/>
      <c r="C72" s="178"/>
      <c r="D72" s="178"/>
      <c r="E72" s="179"/>
      <c r="F72" s="127"/>
      <c r="G72" s="296"/>
      <c r="H72" s="296"/>
      <c r="I72" s="48" t="str">
        <f t="shared" si="1"/>
        <v/>
      </c>
      <c r="J72" s="48" t="str">
        <f t="shared" si="0"/>
        <v/>
      </c>
      <c r="K72" s="303"/>
      <c r="L72" s="303"/>
      <c r="M72" s="303"/>
    </row>
    <row r="73" spans="2:13" x14ac:dyDescent="0.3">
      <c r="B73" s="177"/>
      <c r="C73" s="178"/>
      <c r="D73" s="178"/>
      <c r="E73" s="179"/>
      <c r="F73" s="127"/>
      <c r="G73" s="296"/>
      <c r="H73" s="296"/>
      <c r="I73" s="48" t="str">
        <f t="shared" si="1"/>
        <v/>
      </c>
      <c r="J73" s="48" t="str">
        <f t="shared" si="0"/>
        <v/>
      </c>
      <c r="K73" s="303"/>
      <c r="L73" s="303"/>
      <c r="M73" s="303"/>
    </row>
    <row r="74" spans="2:13" x14ac:dyDescent="0.3">
      <c r="B74" s="177"/>
      <c r="C74" s="178"/>
      <c r="D74" s="178"/>
      <c r="E74" s="179"/>
      <c r="F74" s="127"/>
      <c r="G74" s="296"/>
      <c r="H74" s="296"/>
      <c r="I74" s="48" t="str">
        <f t="shared" si="1"/>
        <v/>
      </c>
      <c r="J74" s="48" t="str">
        <f t="shared" si="0"/>
        <v/>
      </c>
      <c r="K74" s="303"/>
      <c r="L74" s="303"/>
      <c r="M74" s="303"/>
    </row>
    <row r="75" spans="2:13" x14ac:dyDescent="0.3">
      <c r="B75" s="177"/>
      <c r="C75" s="178"/>
      <c r="D75" s="178"/>
      <c r="E75" s="179"/>
      <c r="F75" s="127"/>
      <c r="G75" s="296"/>
      <c r="H75" s="296"/>
      <c r="I75" s="48" t="str">
        <f t="shared" si="1"/>
        <v/>
      </c>
      <c r="J75" s="48" t="str">
        <f t="shared" si="0"/>
        <v/>
      </c>
      <c r="K75" s="303"/>
      <c r="L75" s="303"/>
      <c r="M75" s="303"/>
    </row>
    <row r="76" spans="2:13" x14ac:dyDescent="0.3">
      <c r="B76" s="177"/>
      <c r="C76" s="178"/>
      <c r="D76" s="178"/>
      <c r="E76" s="179"/>
      <c r="F76" s="127"/>
      <c r="G76" s="296"/>
      <c r="H76" s="296"/>
      <c r="I76" s="48" t="str">
        <f t="shared" si="1"/>
        <v/>
      </c>
      <c r="J76" s="48" t="str">
        <f t="shared" si="0"/>
        <v/>
      </c>
      <c r="K76" s="303"/>
      <c r="L76" s="303"/>
      <c r="M76" s="303"/>
    </row>
    <row r="77" spans="2:13" x14ac:dyDescent="0.3">
      <c r="B77" s="177"/>
      <c r="C77" s="178"/>
      <c r="D77" s="178"/>
      <c r="E77" s="179"/>
      <c r="F77" s="127"/>
      <c r="G77" s="296"/>
      <c r="H77" s="296"/>
      <c r="I77" s="48" t="str">
        <f t="shared" si="1"/>
        <v/>
      </c>
      <c r="J77" s="48" t="str">
        <f t="shared" si="0"/>
        <v/>
      </c>
      <c r="K77" s="303"/>
      <c r="L77" s="303"/>
      <c r="M77" s="303"/>
    </row>
    <row r="78" spans="2:13" ht="13.5" thickBot="1" x14ac:dyDescent="0.35">
      <c r="B78" s="285"/>
      <c r="C78" s="286"/>
      <c r="D78" s="286"/>
      <c r="E78" s="287"/>
      <c r="F78" s="128"/>
      <c r="G78" s="304"/>
      <c r="H78" s="304"/>
      <c r="I78" s="49" t="str">
        <f t="shared" si="1"/>
        <v/>
      </c>
      <c r="J78" s="49" t="str">
        <f t="shared" si="0"/>
        <v/>
      </c>
      <c r="K78" s="305"/>
      <c r="L78" s="305"/>
      <c r="M78" s="305"/>
    </row>
    <row r="79" spans="2:13" x14ac:dyDescent="0.3">
      <c r="B79" s="282" t="s">
        <v>192</v>
      </c>
      <c r="C79" s="283"/>
      <c r="D79" s="283"/>
      <c r="E79" s="283"/>
      <c r="F79" s="284"/>
      <c r="G79" s="309">
        <f>SUM(G70:H78)</f>
        <v>0</v>
      </c>
      <c r="H79" s="309"/>
      <c r="I79" s="52"/>
      <c r="J79" s="50">
        <f>SUM(J70:J78)</f>
        <v>0</v>
      </c>
      <c r="K79" s="310"/>
      <c r="L79" s="310"/>
      <c r="M79" s="310"/>
    </row>
    <row r="80" spans="2:13" ht="13.5" thickBot="1" x14ac:dyDescent="0.35">
      <c r="B80" s="300"/>
      <c r="C80" s="301"/>
      <c r="D80" s="301"/>
      <c r="E80" s="301"/>
      <c r="F80" s="302"/>
      <c r="G80" s="280"/>
      <c r="H80" s="280"/>
      <c r="I80" s="53" t="s">
        <v>116</v>
      </c>
      <c r="J80" s="51">
        <f>J79*(5/105)</f>
        <v>0</v>
      </c>
      <c r="K80" s="281"/>
      <c r="L80" s="281"/>
      <c r="M80" s="281"/>
    </row>
    <row r="81" spans="2:13" x14ac:dyDescent="0.3">
      <c r="B81" s="282"/>
      <c r="C81" s="283"/>
      <c r="D81" s="283"/>
      <c r="E81" s="284"/>
      <c r="F81" s="113"/>
      <c r="G81" s="291"/>
      <c r="H81" s="291"/>
      <c r="I81" s="48"/>
      <c r="J81" s="48"/>
      <c r="K81" s="310"/>
      <c r="L81" s="310"/>
      <c r="M81" s="310"/>
    </row>
    <row r="82" spans="2:13" x14ac:dyDescent="0.3">
      <c r="B82" s="306" t="s">
        <v>191</v>
      </c>
      <c r="C82" s="307"/>
      <c r="D82" s="307"/>
      <c r="E82" s="307"/>
      <c r="F82" s="308"/>
      <c r="G82" s="295"/>
      <c r="H82" s="295"/>
      <c r="I82" s="160"/>
      <c r="J82" s="88" t="str">
        <f t="shared" si="0"/>
        <v/>
      </c>
      <c r="K82" s="297"/>
      <c r="L82" s="297"/>
      <c r="M82" s="297"/>
    </row>
    <row r="83" spans="2:13" x14ac:dyDescent="0.3">
      <c r="B83" s="177"/>
      <c r="C83" s="178"/>
      <c r="D83" s="178"/>
      <c r="E83" s="179"/>
      <c r="F83" s="127"/>
      <c r="G83" s="296"/>
      <c r="H83" s="296"/>
      <c r="I83" s="48" t="str">
        <f>IF(ISBLANK(G83),"",$F$29)</f>
        <v/>
      </c>
      <c r="J83" s="48" t="str">
        <f t="shared" si="0"/>
        <v/>
      </c>
      <c r="K83" s="303"/>
      <c r="L83" s="303"/>
      <c r="M83" s="303"/>
    </row>
    <row r="84" spans="2:13" x14ac:dyDescent="0.3">
      <c r="B84" s="177"/>
      <c r="C84" s="178"/>
      <c r="D84" s="178"/>
      <c r="E84" s="179"/>
      <c r="F84" s="127"/>
      <c r="G84" s="296"/>
      <c r="H84" s="296"/>
      <c r="I84" s="48" t="str">
        <f t="shared" ref="I84:I92" si="2">IF(ISBLANK(G84),"",$F$29)</f>
        <v/>
      </c>
      <c r="J84" s="48" t="str">
        <f t="shared" si="0"/>
        <v/>
      </c>
      <c r="K84" s="303"/>
      <c r="L84" s="303"/>
      <c r="M84" s="303"/>
    </row>
    <row r="85" spans="2:13" x14ac:dyDescent="0.3">
      <c r="B85" s="177"/>
      <c r="C85" s="178"/>
      <c r="D85" s="178"/>
      <c r="E85" s="179"/>
      <c r="F85" s="127"/>
      <c r="G85" s="296"/>
      <c r="H85" s="296"/>
      <c r="I85" s="48" t="str">
        <f t="shared" si="2"/>
        <v/>
      </c>
      <c r="J85" s="48" t="str">
        <f t="shared" si="0"/>
        <v/>
      </c>
      <c r="K85" s="303"/>
      <c r="L85" s="303"/>
      <c r="M85" s="303"/>
    </row>
    <row r="86" spans="2:13" x14ac:dyDescent="0.3">
      <c r="B86" s="177"/>
      <c r="C86" s="178"/>
      <c r="D86" s="178"/>
      <c r="E86" s="179"/>
      <c r="F86" s="127"/>
      <c r="G86" s="296"/>
      <c r="H86" s="296"/>
      <c r="I86" s="48" t="str">
        <f t="shared" si="2"/>
        <v/>
      </c>
      <c r="J86" s="48" t="str">
        <f t="shared" si="0"/>
        <v/>
      </c>
      <c r="K86" s="303"/>
      <c r="L86" s="303"/>
      <c r="M86" s="303"/>
    </row>
    <row r="87" spans="2:13" x14ac:dyDescent="0.3">
      <c r="B87" s="177"/>
      <c r="C87" s="178"/>
      <c r="D87" s="178"/>
      <c r="E87" s="179"/>
      <c r="F87" s="127"/>
      <c r="G87" s="296"/>
      <c r="H87" s="296"/>
      <c r="I87" s="48" t="str">
        <f t="shared" si="2"/>
        <v/>
      </c>
      <c r="J87" s="48" t="str">
        <f t="shared" si="0"/>
        <v/>
      </c>
      <c r="K87" s="303"/>
      <c r="L87" s="303"/>
      <c r="M87" s="303"/>
    </row>
    <row r="88" spans="2:13" x14ac:dyDescent="0.3">
      <c r="B88" s="177"/>
      <c r="C88" s="178"/>
      <c r="D88" s="178"/>
      <c r="E88" s="179"/>
      <c r="F88" s="127"/>
      <c r="G88" s="296"/>
      <c r="H88" s="296"/>
      <c r="I88" s="48" t="str">
        <f t="shared" si="2"/>
        <v/>
      </c>
      <c r="J88" s="48" t="str">
        <f t="shared" si="0"/>
        <v/>
      </c>
      <c r="K88" s="303"/>
      <c r="L88" s="303"/>
      <c r="M88" s="303"/>
    </row>
    <row r="89" spans="2:13" x14ac:dyDescent="0.3">
      <c r="B89" s="177"/>
      <c r="C89" s="178"/>
      <c r="D89" s="178"/>
      <c r="E89" s="179"/>
      <c r="F89" s="127"/>
      <c r="G89" s="296"/>
      <c r="H89" s="296"/>
      <c r="I89" s="48" t="str">
        <f t="shared" si="2"/>
        <v/>
      </c>
      <c r="J89" s="48" t="str">
        <f t="shared" si="0"/>
        <v/>
      </c>
      <c r="K89" s="303"/>
      <c r="L89" s="303"/>
      <c r="M89" s="303"/>
    </row>
    <row r="90" spans="2:13" x14ac:dyDescent="0.3">
      <c r="B90" s="177"/>
      <c r="C90" s="178"/>
      <c r="D90" s="178"/>
      <c r="E90" s="179"/>
      <c r="F90" s="127"/>
      <c r="G90" s="296"/>
      <c r="H90" s="296"/>
      <c r="I90" s="48" t="str">
        <f t="shared" si="2"/>
        <v/>
      </c>
      <c r="J90" s="48" t="str">
        <f t="shared" si="0"/>
        <v/>
      </c>
      <c r="K90" s="303"/>
      <c r="L90" s="303"/>
      <c r="M90" s="303"/>
    </row>
    <row r="91" spans="2:13" x14ac:dyDescent="0.3">
      <c r="B91" s="177"/>
      <c r="C91" s="178"/>
      <c r="D91" s="178"/>
      <c r="E91" s="179"/>
      <c r="F91" s="127"/>
      <c r="G91" s="296"/>
      <c r="H91" s="296"/>
      <c r="I91" s="48" t="str">
        <f t="shared" si="2"/>
        <v/>
      </c>
      <c r="J91" s="48" t="str">
        <f t="shared" si="0"/>
        <v/>
      </c>
      <c r="K91" s="303"/>
      <c r="L91" s="303"/>
      <c r="M91" s="303"/>
    </row>
    <row r="92" spans="2:13" ht="13.5" thickBot="1" x14ac:dyDescent="0.35">
      <c r="B92" s="285"/>
      <c r="C92" s="286"/>
      <c r="D92" s="286"/>
      <c r="E92" s="287"/>
      <c r="F92" s="63"/>
      <c r="G92" s="304"/>
      <c r="H92" s="304"/>
      <c r="I92" s="49" t="str">
        <f t="shared" si="2"/>
        <v/>
      </c>
      <c r="J92" s="49" t="str">
        <f t="shared" si="0"/>
        <v/>
      </c>
      <c r="K92" s="305"/>
      <c r="L92" s="305"/>
      <c r="M92" s="305"/>
    </row>
    <row r="93" spans="2:13" x14ac:dyDescent="0.3">
      <c r="B93" s="282" t="s">
        <v>193</v>
      </c>
      <c r="C93" s="283"/>
      <c r="D93" s="283"/>
      <c r="E93" s="283"/>
      <c r="F93" s="284"/>
      <c r="G93" s="309">
        <f>SUM(G83:H92)</f>
        <v>0</v>
      </c>
      <c r="H93" s="309"/>
      <c r="I93" s="52"/>
      <c r="J93" s="50">
        <f>SUM(J83:J92)</f>
        <v>0</v>
      </c>
      <c r="K93" s="310"/>
      <c r="L93" s="310"/>
      <c r="M93" s="310"/>
    </row>
    <row r="94" spans="2:13" ht="13.5" thickBot="1" x14ac:dyDescent="0.35">
      <c r="B94" s="300"/>
      <c r="C94" s="301"/>
      <c r="D94" s="301"/>
      <c r="E94" s="301"/>
      <c r="F94" s="302"/>
      <c r="G94" s="280"/>
      <c r="H94" s="280"/>
      <c r="I94" s="53" t="s">
        <v>116</v>
      </c>
      <c r="J94" s="51">
        <f>J93*(5/105)</f>
        <v>0</v>
      </c>
      <c r="K94" s="281"/>
      <c r="L94" s="281"/>
      <c r="M94" s="281"/>
    </row>
    <row r="95" spans="2:13" x14ac:dyDescent="0.3">
      <c r="B95" s="294"/>
      <c r="C95" s="298"/>
      <c r="D95" s="298"/>
      <c r="E95" s="299"/>
      <c r="F95" s="113"/>
      <c r="G95" s="291"/>
      <c r="H95" s="291"/>
      <c r="I95" s="48"/>
      <c r="J95" s="48" t="str">
        <f t="shared" si="0"/>
        <v/>
      </c>
      <c r="K95" s="310"/>
      <c r="L95" s="310"/>
      <c r="M95" s="310"/>
    </row>
    <row r="96" spans="2:13" x14ac:dyDescent="0.3">
      <c r="B96" s="288" t="s">
        <v>19</v>
      </c>
      <c r="C96" s="288"/>
      <c r="D96" s="288"/>
      <c r="E96" s="288"/>
      <c r="F96" s="289"/>
      <c r="G96" s="220">
        <f>G93+G79</f>
        <v>0</v>
      </c>
      <c r="H96" s="222"/>
      <c r="J96" s="56">
        <f>J93+J79</f>
        <v>0</v>
      </c>
    </row>
    <row r="97" spans="2:13" x14ac:dyDescent="0.3">
      <c r="F97" s="277" t="s">
        <v>35</v>
      </c>
      <c r="G97" s="277"/>
      <c r="H97" s="277"/>
      <c r="I97" s="278"/>
      <c r="J97" s="56">
        <f>J96*(5/105)</f>
        <v>0</v>
      </c>
    </row>
    <row r="99" spans="2:13" x14ac:dyDescent="0.3">
      <c r="B99" s="14" t="s">
        <v>20</v>
      </c>
    </row>
    <row r="103" spans="2:13" ht="20" x14ac:dyDescent="0.4">
      <c r="B103" s="337" t="s">
        <v>194</v>
      </c>
      <c r="C103" s="338"/>
      <c r="D103" s="338"/>
      <c r="E103" s="338"/>
      <c r="F103" s="338"/>
      <c r="G103" s="338"/>
      <c r="H103" s="339"/>
      <c r="I103" s="161"/>
      <c r="J103" s="161"/>
      <c r="K103" s="161"/>
      <c r="L103" s="161"/>
      <c r="M103" s="161"/>
    </row>
    <row r="104" spans="2:13" x14ac:dyDescent="0.3">
      <c r="B104" s="333" t="s">
        <v>201</v>
      </c>
      <c r="C104" s="326"/>
      <c r="D104" s="326"/>
      <c r="E104" s="326"/>
      <c r="F104" s="326"/>
      <c r="G104" s="326"/>
      <c r="H104" s="334"/>
      <c r="I104" s="162"/>
      <c r="J104" s="162"/>
      <c r="K104" s="162"/>
      <c r="L104" s="162"/>
      <c r="M104" s="162"/>
    </row>
    <row r="105" spans="2:13" ht="13.5" thickBot="1" x14ac:dyDescent="0.35">
      <c r="B105" s="312" t="s">
        <v>195</v>
      </c>
      <c r="C105" s="313"/>
      <c r="D105" s="313"/>
      <c r="E105" s="314"/>
      <c r="F105" s="349" t="s">
        <v>15</v>
      </c>
      <c r="G105" s="350"/>
      <c r="H105" s="351"/>
      <c r="I105" s="103"/>
      <c r="J105" s="103"/>
      <c r="K105" s="226"/>
      <c r="L105" s="226"/>
      <c r="M105" s="226"/>
    </row>
    <row r="106" spans="2:13" ht="13.5" thickTop="1" x14ac:dyDescent="0.3">
      <c r="B106" s="123" t="s">
        <v>196</v>
      </c>
      <c r="C106" s="124"/>
      <c r="D106" s="124"/>
      <c r="E106" s="125"/>
      <c r="F106" s="340"/>
      <c r="G106" s="341"/>
      <c r="H106" s="342"/>
      <c r="I106" s="126"/>
      <c r="J106" s="335" t="s">
        <v>202</v>
      </c>
      <c r="K106" s="335"/>
      <c r="L106" s="335"/>
      <c r="M106" s="335"/>
    </row>
    <row r="107" spans="2:13" x14ac:dyDescent="0.3">
      <c r="B107" s="123" t="s">
        <v>197</v>
      </c>
      <c r="C107" s="124"/>
      <c r="D107" s="124"/>
      <c r="E107" s="125"/>
      <c r="F107" s="343"/>
      <c r="G107" s="344"/>
      <c r="H107" s="345"/>
      <c r="I107" s="126"/>
      <c r="J107" s="335" t="s">
        <v>203</v>
      </c>
      <c r="K107" s="335"/>
      <c r="L107" s="335"/>
      <c r="M107" s="335"/>
    </row>
    <row r="108" spans="2:13" x14ac:dyDescent="0.3">
      <c r="B108" s="123" t="s">
        <v>198</v>
      </c>
      <c r="C108" s="124"/>
      <c r="D108" s="124"/>
      <c r="E108" s="125"/>
      <c r="F108" s="343"/>
      <c r="G108" s="344"/>
      <c r="H108" s="345"/>
      <c r="I108" s="126"/>
      <c r="J108" s="126"/>
      <c r="K108" s="336"/>
      <c r="L108" s="336"/>
      <c r="M108" s="336"/>
    </row>
    <row r="109" spans="2:13" x14ac:dyDescent="0.3">
      <c r="B109" s="123" t="s">
        <v>199</v>
      </c>
      <c r="C109" s="124"/>
      <c r="D109" s="124"/>
      <c r="E109" s="125"/>
      <c r="F109" s="343"/>
      <c r="G109" s="344"/>
      <c r="H109" s="345"/>
      <c r="I109" s="126"/>
      <c r="J109" s="126"/>
      <c r="K109" s="336"/>
      <c r="L109" s="336"/>
      <c r="M109" s="336"/>
    </row>
    <row r="110" spans="2:13" ht="13.5" thickBot="1" x14ac:dyDescent="0.35">
      <c r="B110" s="327" t="s">
        <v>200</v>
      </c>
      <c r="C110" s="328"/>
      <c r="D110" s="328"/>
      <c r="E110" s="329"/>
      <c r="F110" s="346"/>
      <c r="G110" s="347"/>
      <c r="H110" s="348"/>
      <c r="I110" s="126"/>
      <c r="J110" s="126"/>
      <c r="K110" s="336"/>
      <c r="L110" s="336"/>
      <c r="M110" s="336"/>
    </row>
    <row r="111" spans="2:13" ht="13.5" thickBot="1" x14ac:dyDescent="0.35">
      <c r="B111" s="327" t="s">
        <v>207</v>
      </c>
      <c r="C111" s="328"/>
      <c r="D111" s="328"/>
      <c r="E111" s="329"/>
      <c r="F111" s="330">
        <f>SUM(F106:H110)</f>
        <v>0</v>
      </c>
      <c r="G111" s="331"/>
      <c r="H111" s="332"/>
    </row>
  </sheetData>
  <sheetProtection algorithmName="SHA-512" hashValue="bBmXX+JiHfrZeBBOFA5ZjmQtzjWEVRqSVVMlpEsd8cWcRqhDo8UJEJwGYc8fqAiOwXo7ubsDFYN76ta9q0vKjg==" saltValue="Sjx3R372PfNmVWgpxoqFXA==" spinCount="100000" sheet="1" objects="1" scenarios="1" insertRows="0" selectLockedCells="1"/>
  <mergeCells count="144">
    <mergeCell ref="B111:E111"/>
    <mergeCell ref="F111:H111"/>
    <mergeCell ref="B110:E110"/>
    <mergeCell ref="B104:H104"/>
    <mergeCell ref="J106:M106"/>
    <mergeCell ref="J107:M107"/>
    <mergeCell ref="K110:M110"/>
    <mergeCell ref="B103:H103"/>
    <mergeCell ref="F106:H106"/>
    <mergeCell ref="F107:H107"/>
    <mergeCell ref="F108:H108"/>
    <mergeCell ref="F109:H109"/>
    <mergeCell ref="F110:H110"/>
    <mergeCell ref="F105:H105"/>
    <mergeCell ref="K108:M108"/>
    <mergeCell ref="K109:M109"/>
    <mergeCell ref="B105:E105"/>
    <mergeCell ref="K105:M105"/>
    <mergeCell ref="A1:M1"/>
    <mergeCell ref="A2:M2"/>
    <mergeCell ref="B7:M8"/>
    <mergeCell ref="C9:M9"/>
    <mergeCell ref="B74:E74"/>
    <mergeCell ref="G74:H74"/>
    <mergeCell ref="K74:M74"/>
    <mergeCell ref="B75:E75"/>
    <mergeCell ref="G75:H75"/>
    <mergeCell ref="K75:M75"/>
    <mergeCell ref="G72:H72"/>
    <mergeCell ref="K72:M72"/>
    <mergeCell ref="B73:E73"/>
    <mergeCell ref="G73:H73"/>
    <mergeCell ref="K73:M73"/>
    <mergeCell ref="B66:M66"/>
    <mergeCell ref="B69:F69"/>
    <mergeCell ref="B24:M25"/>
    <mergeCell ref="B22:M22"/>
    <mergeCell ref="A38:M38"/>
    <mergeCell ref="D10:M10"/>
    <mergeCell ref="A3:M3"/>
    <mergeCell ref="C11:M11"/>
    <mergeCell ref="D12:M12"/>
    <mergeCell ref="A10:C10"/>
    <mergeCell ref="A12:C12"/>
    <mergeCell ref="A24:A25"/>
    <mergeCell ref="A26:M26"/>
    <mergeCell ref="B31:M32"/>
    <mergeCell ref="B65:M65"/>
    <mergeCell ref="A62:M62"/>
    <mergeCell ref="B29:E29"/>
    <mergeCell ref="B4:M5"/>
    <mergeCell ref="A17:A18"/>
    <mergeCell ref="B17:M18"/>
    <mergeCell ref="A15:A16"/>
    <mergeCell ref="B15:B16"/>
    <mergeCell ref="C15:M16"/>
    <mergeCell ref="B20:M20"/>
    <mergeCell ref="A30:M30"/>
    <mergeCell ref="A27:A28"/>
    <mergeCell ref="B27:M28"/>
    <mergeCell ref="A23:M23"/>
    <mergeCell ref="A21:M21"/>
    <mergeCell ref="G67:H67"/>
    <mergeCell ref="B67:E67"/>
    <mergeCell ref="B86:E86"/>
    <mergeCell ref="G86:H86"/>
    <mergeCell ref="K86:M86"/>
    <mergeCell ref="B87:E87"/>
    <mergeCell ref="G87:H87"/>
    <mergeCell ref="K87:M87"/>
    <mergeCell ref="B76:E76"/>
    <mergeCell ref="G76:H76"/>
    <mergeCell ref="K67:M67"/>
    <mergeCell ref="K68:M68"/>
    <mergeCell ref="K69:M69"/>
    <mergeCell ref="K71:M71"/>
    <mergeCell ref="K70:M70"/>
    <mergeCell ref="K76:M76"/>
    <mergeCell ref="G68:H68"/>
    <mergeCell ref="G71:H71"/>
    <mergeCell ref="B72:E72"/>
    <mergeCell ref="K84:M84"/>
    <mergeCell ref="K79:M79"/>
    <mergeCell ref="B81:E81"/>
    <mergeCell ref="G81:H81"/>
    <mergeCell ref="B80:F80"/>
    <mergeCell ref="G94:H94"/>
    <mergeCell ref="K95:M95"/>
    <mergeCell ref="B90:E90"/>
    <mergeCell ref="G90:H90"/>
    <mergeCell ref="B92:E92"/>
    <mergeCell ref="K90:M90"/>
    <mergeCell ref="K94:M94"/>
    <mergeCell ref="K92:M92"/>
    <mergeCell ref="B88:E88"/>
    <mergeCell ref="G88:H88"/>
    <mergeCell ref="K88:M88"/>
    <mergeCell ref="B89:E89"/>
    <mergeCell ref="G89:H89"/>
    <mergeCell ref="K89:M89"/>
    <mergeCell ref="G77:H77"/>
    <mergeCell ref="K77:M77"/>
    <mergeCell ref="G78:H78"/>
    <mergeCell ref="K78:M78"/>
    <mergeCell ref="B82:F82"/>
    <mergeCell ref="K83:M83"/>
    <mergeCell ref="G92:H92"/>
    <mergeCell ref="G79:H79"/>
    <mergeCell ref="G93:H93"/>
    <mergeCell ref="G91:H91"/>
    <mergeCell ref="K93:M93"/>
    <mergeCell ref="K91:M91"/>
    <mergeCell ref="B91:E91"/>
    <mergeCell ref="G82:H82"/>
    <mergeCell ref="G84:H84"/>
    <mergeCell ref="G83:H83"/>
    <mergeCell ref="K81:M81"/>
    <mergeCell ref="B85:E85"/>
    <mergeCell ref="G85:H85"/>
    <mergeCell ref="K85:M85"/>
    <mergeCell ref="F97:I97"/>
    <mergeCell ref="A35:M35"/>
    <mergeCell ref="G80:H80"/>
    <mergeCell ref="K80:M80"/>
    <mergeCell ref="B79:F79"/>
    <mergeCell ref="B93:F93"/>
    <mergeCell ref="B70:E70"/>
    <mergeCell ref="B71:E71"/>
    <mergeCell ref="B77:E77"/>
    <mergeCell ref="B78:E78"/>
    <mergeCell ref="B83:E83"/>
    <mergeCell ref="B84:E84"/>
    <mergeCell ref="G96:H96"/>
    <mergeCell ref="B96:F96"/>
    <mergeCell ref="A64:M64"/>
    <mergeCell ref="G95:H95"/>
    <mergeCell ref="B61:M61"/>
    <mergeCell ref="B63:M63"/>
    <mergeCell ref="B68:C68"/>
    <mergeCell ref="G69:H69"/>
    <mergeCell ref="G70:H70"/>
    <mergeCell ref="K82:M82"/>
    <mergeCell ref="B95:E95"/>
    <mergeCell ref="B94:F94"/>
  </mergeCells>
  <phoneticPr fontId="0" type="noConversion"/>
  <pageMargins left="0.25" right="0.25" top="0.5" bottom="0.5" header="0" footer="0"/>
  <pageSetup scale="93"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4"/>
  <sheetViews>
    <sheetView workbookViewId="0">
      <selection activeCell="B7" sqref="B7"/>
    </sheetView>
  </sheetViews>
  <sheetFormatPr defaultColWidth="9.1796875" defaultRowHeight="14" x14ac:dyDescent="0.3"/>
  <cols>
    <col min="1" max="1" width="9.1796875" style="89"/>
    <col min="2" max="2" width="44.54296875" style="163" bestFit="1" customWidth="1"/>
    <col min="3" max="16384" width="9.1796875" style="166"/>
  </cols>
  <sheetData>
    <row r="1" spans="1:7" x14ac:dyDescent="0.3">
      <c r="A1" s="165" t="s">
        <v>208</v>
      </c>
    </row>
    <row r="2" spans="1:7" x14ac:dyDescent="0.3">
      <c r="A2" s="165"/>
    </row>
    <row r="3" spans="1:7" x14ac:dyDescent="0.3">
      <c r="A3" s="167" t="s">
        <v>209</v>
      </c>
      <c r="B3" s="165" t="s">
        <v>210</v>
      </c>
    </row>
    <row r="4" spans="1:7" x14ac:dyDescent="0.3">
      <c r="A4" s="167"/>
      <c r="B4" s="165"/>
    </row>
    <row r="5" spans="1:7" x14ac:dyDescent="0.3">
      <c r="A5" s="89">
        <v>75110</v>
      </c>
      <c r="B5" s="164" t="s">
        <v>180</v>
      </c>
      <c r="C5" s="13"/>
      <c r="E5" s="13"/>
      <c r="F5" s="13"/>
      <c r="G5" s="14"/>
    </row>
    <row r="6" spans="1:7" x14ac:dyDescent="0.3">
      <c r="A6" s="89">
        <v>75210</v>
      </c>
      <c r="B6" s="164" t="s">
        <v>179</v>
      </c>
      <c r="C6" s="13"/>
      <c r="E6" s="13"/>
      <c r="F6" s="13"/>
      <c r="G6" s="14"/>
    </row>
    <row r="7" spans="1:7" x14ac:dyDescent="0.3">
      <c r="A7" s="89">
        <v>75310</v>
      </c>
      <c r="B7" s="164" t="s">
        <v>221</v>
      </c>
      <c r="C7" s="13"/>
      <c r="E7" s="13"/>
      <c r="F7" s="13"/>
      <c r="G7" s="14"/>
    </row>
    <row r="8" spans="1:7" x14ac:dyDescent="0.3">
      <c r="A8" s="89">
        <v>75115</v>
      </c>
      <c r="B8" s="164" t="s">
        <v>236</v>
      </c>
      <c r="C8" s="13"/>
      <c r="E8" s="13"/>
      <c r="F8" s="13"/>
      <c r="G8" s="14"/>
    </row>
    <row r="9" spans="1:7" x14ac:dyDescent="0.3">
      <c r="A9" s="89">
        <v>75215</v>
      </c>
      <c r="B9" s="164" t="s">
        <v>235</v>
      </c>
      <c r="C9" s="13"/>
      <c r="E9" s="13"/>
      <c r="F9" s="13"/>
      <c r="G9" s="14"/>
    </row>
    <row r="10" spans="1:7" x14ac:dyDescent="0.3">
      <c r="A10" s="89">
        <v>75315</v>
      </c>
      <c r="B10" s="164" t="s">
        <v>234</v>
      </c>
      <c r="C10" s="13"/>
      <c r="E10" s="13"/>
      <c r="F10" s="13"/>
      <c r="G10" s="14"/>
    </row>
    <row r="11" spans="1:7" x14ac:dyDescent="0.3">
      <c r="B11" s="164"/>
      <c r="C11" s="13"/>
      <c r="E11" s="13"/>
      <c r="F11" s="13"/>
      <c r="G11" s="14"/>
    </row>
    <row r="12" spans="1:7" x14ac:dyDescent="0.3">
      <c r="A12" s="89">
        <v>75125</v>
      </c>
      <c r="B12" s="164" t="s">
        <v>181</v>
      </c>
      <c r="C12" s="13"/>
      <c r="E12" s="13"/>
      <c r="F12" s="13"/>
      <c r="G12" s="14"/>
    </row>
    <row r="13" spans="1:7" x14ac:dyDescent="0.3">
      <c r="A13" s="89">
        <v>75225</v>
      </c>
      <c r="B13" s="164" t="s">
        <v>182</v>
      </c>
      <c r="C13" s="13"/>
      <c r="E13" s="13"/>
      <c r="F13" s="13"/>
      <c r="G13" s="14"/>
    </row>
    <row r="14" spans="1:7" x14ac:dyDescent="0.3">
      <c r="A14" s="89">
        <v>75325</v>
      </c>
      <c r="B14" s="164" t="s">
        <v>224</v>
      </c>
      <c r="C14" s="13"/>
      <c r="E14" s="13"/>
      <c r="F14" s="13"/>
      <c r="G14" s="14"/>
    </row>
    <row r="15" spans="1:7" x14ac:dyDescent="0.3">
      <c r="B15" s="164"/>
      <c r="C15" s="13"/>
      <c r="E15" s="13"/>
      <c r="F15" s="13"/>
      <c r="G15" s="14"/>
    </row>
    <row r="16" spans="1:7" x14ac:dyDescent="0.3">
      <c r="A16" s="89">
        <v>75130</v>
      </c>
      <c r="B16" s="164" t="s">
        <v>183</v>
      </c>
      <c r="C16" s="13"/>
      <c r="E16" s="13"/>
      <c r="F16" s="13"/>
      <c r="G16" s="14"/>
    </row>
    <row r="17" spans="1:7" x14ac:dyDescent="0.3">
      <c r="A17" s="89">
        <v>75130</v>
      </c>
      <c r="B17" s="164" t="s">
        <v>184</v>
      </c>
      <c r="C17" s="13"/>
      <c r="E17" s="13"/>
      <c r="F17" s="13"/>
      <c r="G17" s="14"/>
    </row>
    <row r="18" spans="1:7" x14ac:dyDescent="0.3">
      <c r="A18" s="89">
        <v>75230</v>
      </c>
      <c r="B18" s="164" t="s">
        <v>185</v>
      </c>
      <c r="C18" s="13"/>
      <c r="E18" s="13"/>
      <c r="F18" s="13"/>
      <c r="G18" s="14"/>
    </row>
    <row r="19" spans="1:7" x14ac:dyDescent="0.3">
      <c r="A19" s="89">
        <v>75230</v>
      </c>
      <c r="B19" s="164" t="s">
        <v>186</v>
      </c>
      <c r="C19" s="13"/>
      <c r="E19" s="13"/>
      <c r="F19" s="13"/>
      <c r="G19" s="14"/>
    </row>
    <row r="20" spans="1:7" x14ac:dyDescent="0.3">
      <c r="A20" s="89">
        <v>75330</v>
      </c>
      <c r="B20" s="164" t="s">
        <v>217</v>
      </c>
      <c r="C20" s="13"/>
      <c r="E20" s="13"/>
      <c r="F20" s="13"/>
      <c r="G20" s="14"/>
    </row>
    <row r="21" spans="1:7" x14ac:dyDescent="0.3">
      <c r="A21" s="89">
        <v>75330</v>
      </c>
      <c r="B21" s="164" t="s">
        <v>218</v>
      </c>
      <c r="C21" s="13"/>
      <c r="E21" s="13"/>
      <c r="F21" s="13"/>
      <c r="G21" s="14"/>
    </row>
    <row r="22" spans="1:7" x14ac:dyDescent="0.3">
      <c r="B22" s="164"/>
      <c r="C22" s="13"/>
      <c r="E22" s="13"/>
      <c r="F22" s="13"/>
      <c r="G22" s="14"/>
    </row>
    <row r="23" spans="1:7" x14ac:dyDescent="0.3">
      <c r="A23" s="89">
        <v>75140</v>
      </c>
      <c r="B23" s="164" t="s">
        <v>189</v>
      </c>
      <c r="C23" s="13"/>
      <c r="E23" s="13"/>
      <c r="F23" s="13"/>
      <c r="G23" s="14"/>
    </row>
    <row r="24" spans="1:7" x14ac:dyDescent="0.3">
      <c r="A24" s="89">
        <v>75240</v>
      </c>
      <c r="B24" s="164" t="s">
        <v>187</v>
      </c>
      <c r="C24" s="13"/>
      <c r="E24" s="13"/>
      <c r="F24" s="13"/>
      <c r="G24" s="14"/>
    </row>
    <row r="25" spans="1:7" x14ac:dyDescent="0.3">
      <c r="A25" s="89">
        <v>75120</v>
      </c>
      <c r="B25" s="164" t="s">
        <v>231</v>
      </c>
      <c r="C25" s="13"/>
      <c r="E25" s="13"/>
      <c r="F25" s="13"/>
      <c r="G25" s="14"/>
    </row>
    <row r="26" spans="1:7" x14ac:dyDescent="0.3">
      <c r="A26" s="89">
        <v>75220</v>
      </c>
      <c r="B26" s="164" t="s">
        <v>188</v>
      </c>
      <c r="C26" s="13"/>
      <c r="E26" s="13"/>
      <c r="F26" s="13"/>
      <c r="G26" s="14"/>
    </row>
    <row r="27" spans="1:7" x14ac:dyDescent="0.3">
      <c r="A27" s="89">
        <v>75320</v>
      </c>
      <c r="B27" s="164" t="s">
        <v>242</v>
      </c>
      <c r="C27" s="13"/>
      <c r="E27" s="13"/>
      <c r="F27" s="13"/>
      <c r="G27" s="14"/>
    </row>
    <row r="28" spans="1:7" x14ac:dyDescent="0.3">
      <c r="B28" s="164"/>
      <c r="C28" s="13"/>
      <c r="E28" s="13"/>
      <c r="F28" s="13"/>
      <c r="G28" s="14"/>
    </row>
    <row r="29" spans="1:7" x14ac:dyDescent="0.3">
      <c r="A29" s="89">
        <v>75135</v>
      </c>
      <c r="B29" s="164" t="s">
        <v>245</v>
      </c>
      <c r="C29" s="13"/>
      <c r="E29" s="13"/>
      <c r="F29" s="13"/>
      <c r="G29" s="14"/>
    </row>
    <row r="30" spans="1:7" x14ac:dyDescent="0.3">
      <c r="A30" s="89">
        <v>75235</v>
      </c>
      <c r="B30" s="164" t="s">
        <v>246</v>
      </c>
      <c r="C30" s="13"/>
      <c r="E30" s="13"/>
      <c r="F30" s="13"/>
      <c r="G30" s="14"/>
    </row>
    <row r="31" spans="1:7" x14ac:dyDescent="0.3">
      <c r="A31" s="89">
        <v>75335</v>
      </c>
      <c r="B31" s="164" t="s">
        <v>247</v>
      </c>
      <c r="C31" s="13"/>
      <c r="E31" s="13"/>
      <c r="F31" s="13"/>
      <c r="G31" s="14"/>
    </row>
    <row r="32" spans="1:7" x14ac:dyDescent="0.3">
      <c r="B32" s="142"/>
    </row>
    <row r="33" spans="2:2" x14ac:dyDescent="0.3">
      <c r="B33" s="142"/>
    </row>
    <row r="34" spans="2:2" x14ac:dyDescent="0.3">
      <c r="B34" s="142"/>
    </row>
  </sheetData>
  <sheetProtection password="EDC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26"/>
  <sheetViews>
    <sheetView showGridLines="0" showZeros="0" topLeftCell="A28" zoomScaleNormal="100" zoomScaleSheetLayoutView="100" workbookViewId="0">
      <selection activeCell="F3" sqref="F3"/>
    </sheetView>
  </sheetViews>
  <sheetFormatPr defaultColWidth="9.1796875" defaultRowHeight="13" x14ac:dyDescent="0.3"/>
  <cols>
    <col min="1" max="1" width="2.453125" style="14" customWidth="1"/>
    <col min="2" max="2" width="9.453125" style="14" customWidth="1"/>
    <col min="3" max="3" width="5.7265625" style="14" customWidth="1"/>
    <col min="4" max="4" width="14" style="14" customWidth="1"/>
    <col min="5" max="5" width="11.26953125" style="14" customWidth="1"/>
    <col min="6" max="6" width="11.54296875" style="14" customWidth="1"/>
    <col min="7" max="7" width="12.453125" style="14" customWidth="1"/>
    <col min="8" max="8" width="10.453125" style="14" customWidth="1"/>
    <col min="9" max="9" width="3.26953125" style="14" customWidth="1"/>
    <col min="10" max="10" width="10.7265625" style="14" customWidth="1"/>
    <col min="11" max="12" width="13.54296875" style="14" customWidth="1"/>
    <col min="13" max="13" width="11.1796875" style="14" customWidth="1"/>
    <col min="14" max="14" width="3.26953125" style="14" customWidth="1"/>
    <col min="15" max="15" width="13.54296875" style="14" customWidth="1"/>
    <col min="16" max="16" width="5" style="14" customWidth="1"/>
    <col min="17" max="16384" width="9.1796875" style="14"/>
  </cols>
  <sheetData>
    <row r="1" spans="1:17" ht="24" x14ac:dyDescent="0.5">
      <c r="J1" s="262" t="s">
        <v>21</v>
      </c>
      <c r="K1" s="262"/>
      <c r="L1" s="262"/>
      <c r="M1" s="262"/>
      <c r="N1" s="262"/>
      <c r="O1" s="262"/>
      <c r="P1" s="262"/>
    </row>
    <row r="2" spans="1:17" ht="15.5" x14ac:dyDescent="0.35">
      <c r="J2" s="263" t="s">
        <v>22</v>
      </c>
      <c r="K2" s="263"/>
      <c r="L2" s="263"/>
      <c r="M2" s="263"/>
      <c r="N2" s="263"/>
      <c r="O2" s="263"/>
      <c r="P2" s="263"/>
    </row>
    <row r="3" spans="1:17" ht="15.5" x14ac:dyDescent="0.35">
      <c r="J3" s="263" t="s">
        <v>32</v>
      </c>
      <c r="K3" s="263"/>
      <c r="L3" s="263"/>
      <c r="M3" s="263"/>
      <c r="N3" s="263"/>
      <c r="O3" s="263"/>
      <c r="P3" s="263"/>
    </row>
    <row r="4" spans="1:17" ht="9" customHeight="1" x14ac:dyDescent="0.3"/>
    <row r="6" spans="1:17" s="47" customFormat="1" ht="14" x14ac:dyDescent="0.3">
      <c r="A6" s="47" t="s">
        <v>23</v>
      </c>
      <c r="C6" s="358" t="s">
        <v>250</v>
      </c>
      <c r="D6" s="358"/>
      <c r="E6" s="358"/>
      <c r="F6" s="358"/>
      <c r="G6" s="358"/>
      <c r="H6" s="358"/>
      <c r="I6" s="358"/>
      <c r="J6" s="47" t="s">
        <v>24</v>
      </c>
      <c r="K6" s="358" t="s">
        <v>251</v>
      </c>
      <c r="L6" s="358"/>
      <c r="M6" s="358"/>
      <c r="N6" s="358"/>
      <c r="O6" s="358"/>
      <c r="P6" s="358"/>
      <c r="Q6" s="14"/>
    </row>
    <row r="7" spans="1:17" s="47" customFormat="1" ht="21" customHeight="1" x14ac:dyDescent="0.3">
      <c r="A7" s="47" t="s">
        <v>25</v>
      </c>
      <c r="D7" s="152"/>
      <c r="E7" s="358" t="s">
        <v>164</v>
      </c>
      <c r="F7" s="358"/>
      <c r="G7" s="358"/>
      <c r="H7" s="358"/>
      <c r="I7" s="358"/>
      <c r="J7" s="358"/>
      <c r="K7" s="358"/>
      <c r="L7" s="358"/>
      <c r="M7" s="358"/>
      <c r="N7" s="358"/>
      <c r="O7" s="358"/>
      <c r="P7" s="358"/>
      <c r="Q7" s="14"/>
    </row>
    <row r="8" spans="1:17" s="47" customFormat="1" ht="21" customHeight="1" x14ac:dyDescent="0.3">
      <c r="A8" s="47" t="s">
        <v>26</v>
      </c>
      <c r="C8" s="358" t="s">
        <v>144</v>
      </c>
      <c r="D8" s="358"/>
      <c r="E8" s="358"/>
      <c r="F8" s="358"/>
      <c r="G8" s="358"/>
      <c r="H8" s="358"/>
      <c r="I8" s="47" t="s">
        <v>27</v>
      </c>
      <c r="K8" s="368" t="s">
        <v>145</v>
      </c>
      <c r="L8" s="368"/>
      <c r="M8" s="368"/>
      <c r="N8" s="368"/>
      <c r="O8" s="368"/>
      <c r="P8" s="368"/>
      <c r="Q8" s="14"/>
    </row>
    <row r="9" spans="1:17" ht="12.75" customHeight="1" x14ac:dyDescent="0.3"/>
    <row r="10" spans="1:17" ht="25.5" customHeight="1" x14ac:dyDescent="0.3">
      <c r="A10" s="189" t="s">
        <v>98</v>
      </c>
      <c r="B10" s="190"/>
      <c r="C10" s="190"/>
      <c r="D10" s="191"/>
      <c r="E10" s="108" t="s">
        <v>99</v>
      </c>
      <c r="F10" s="250" t="s">
        <v>101</v>
      </c>
      <c r="G10" s="261"/>
      <c r="H10" s="261"/>
      <c r="I10" s="261"/>
      <c r="J10" s="251"/>
      <c r="K10" s="15" t="s">
        <v>30</v>
      </c>
      <c r="L10" s="15" t="s">
        <v>28</v>
      </c>
      <c r="M10" s="250" t="s">
        <v>97</v>
      </c>
      <c r="N10" s="251"/>
      <c r="O10" s="15" t="s">
        <v>29</v>
      </c>
      <c r="P10" s="15" t="s">
        <v>211</v>
      </c>
    </row>
    <row r="11" spans="1:17" x14ac:dyDescent="0.3">
      <c r="A11" s="186"/>
      <c r="B11" s="187"/>
      <c r="C11" s="187"/>
      <c r="D11" s="188"/>
      <c r="E11" s="100"/>
      <c r="F11" s="186"/>
      <c r="G11" s="188"/>
      <c r="H11" s="102"/>
      <c r="I11" s="102"/>
      <c r="J11" s="186"/>
      <c r="K11" s="187"/>
      <c r="L11" s="188"/>
      <c r="M11" s="186"/>
      <c r="N11" s="187"/>
      <c r="O11" s="101"/>
      <c r="P11" s="101"/>
    </row>
    <row r="12" spans="1:17" ht="6.75" customHeight="1" x14ac:dyDescent="0.3">
      <c r="A12" s="220"/>
      <c r="B12" s="221"/>
      <c r="C12" s="221"/>
      <c r="D12" s="222"/>
      <c r="E12" s="112"/>
      <c r="F12" s="237"/>
      <c r="G12" s="238"/>
      <c r="H12" s="238"/>
      <c r="I12" s="238"/>
      <c r="J12" s="239"/>
      <c r="K12" s="69"/>
      <c r="L12" s="9"/>
      <c r="M12" s="180"/>
      <c r="N12" s="181"/>
      <c r="O12" s="9"/>
      <c r="P12" s="9"/>
      <c r="Q12" s="151"/>
    </row>
    <row r="13" spans="1:17" ht="16" customHeight="1" x14ac:dyDescent="0.3">
      <c r="A13" s="195" t="s">
        <v>89</v>
      </c>
      <c r="B13" s="196"/>
      <c r="C13" s="196"/>
      <c r="D13" s="197"/>
      <c r="E13" s="138"/>
      <c r="F13" s="240"/>
      <c r="G13" s="241"/>
      <c r="H13" s="241"/>
      <c r="I13" s="241"/>
      <c r="J13" s="242"/>
      <c r="K13" s="16"/>
      <c r="L13" s="17"/>
      <c r="M13" s="182"/>
      <c r="N13" s="183"/>
      <c r="O13" s="17"/>
      <c r="P13" s="17"/>
      <c r="Q13" s="151"/>
    </row>
    <row r="14" spans="1:17" ht="16" customHeight="1" x14ac:dyDescent="0.3">
      <c r="A14" s="327" t="s">
        <v>180</v>
      </c>
      <c r="B14" s="328"/>
      <c r="C14" s="328"/>
      <c r="D14" s="329"/>
      <c r="E14" s="4">
        <f>IF(ISBLANK(A14),"",VLOOKUP(A14,$A$77:$E$110,5,FALSE))</f>
        <v>75110</v>
      </c>
      <c r="F14" s="365" t="s">
        <v>165</v>
      </c>
      <c r="G14" s="366"/>
      <c r="H14" s="366"/>
      <c r="I14" s="366"/>
      <c r="J14" s="367"/>
      <c r="K14" s="9">
        <v>560</v>
      </c>
      <c r="L14" s="9">
        <v>30</v>
      </c>
      <c r="M14" s="180"/>
      <c r="N14" s="181"/>
      <c r="O14" s="9">
        <f>K14+L14+M14</f>
        <v>590</v>
      </c>
      <c r="P14" s="9" t="s">
        <v>212</v>
      </c>
      <c r="Q14" s="151"/>
    </row>
    <row r="15" spans="1:17" ht="16" customHeight="1" x14ac:dyDescent="0.3">
      <c r="A15" s="327"/>
      <c r="B15" s="328"/>
      <c r="C15" s="328"/>
      <c r="D15" s="329"/>
      <c r="E15" s="4" t="str">
        <f>IF(ISBLANK(A15),"",VLOOKUP(A15,$A$77:$E$110,5,FALSE))</f>
        <v/>
      </c>
      <c r="F15" s="217"/>
      <c r="G15" s="218"/>
      <c r="H15" s="218"/>
      <c r="I15" s="218"/>
      <c r="J15" s="219"/>
      <c r="K15" s="9"/>
      <c r="L15" s="9"/>
      <c r="M15" s="180"/>
      <c r="N15" s="181"/>
      <c r="O15" s="9">
        <f>K15+L15+M15</f>
        <v>0</v>
      </c>
      <c r="P15" s="9"/>
      <c r="Q15" s="151"/>
    </row>
    <row r="16" spans="1:17" ht="16" customHeight="1" x14ac:dyDescent="0.3">
      <c r="A16" s="327"/>
      <c r="B16" s="328"/>
      <c r="C16" s="328"/>
      <c r="D16" s="329"/>
      <c r="E16" s="4" t="str">
        <f>IF(ISBLANK(A16),"",VLOOKUP(A16,$A$77:$E$110,5,FALSE))</f>
        <v/>
      </c>
      <c r="F16" s="217"/>
      <c r="G16" s="218"/>
      <c r="H16" s="218"/>
      <c r="I16" s="218"/>
      <c r="J16" s="219"/>
      <c r="K16" s="9"/>
      <c r="L16" s="9"/>
      <c r="M16" s="180"/>
      <c r="N16" s="181"/>
      <c r="O16" s="9">
        <f>K16+L16+M16</f>
        <v>0</v>
      </c>
      <c r="P16" s="9"/>
      <c r="Q16" s="151"/>
    </row>
    <row r="17" spans="1:17" ht="16" customHeight="1" x14ac:dyDescent="0.3">
      <c r="A17" s="198" t="s">
        <v>90</v>
      </c>
      <c r="B17" s="199"/>
      <c r="C17" s="199"/>
      <c r="D17" s="200"/>
      <c r="E17" s="5"/>
      <c r="F17" s="223"/>
      <c r="G17" s="224"/>
      <c r="H17" s="224"/>
      <c r="I17" s="224"/>
      <c r="J17" s="225"/>
      <c r="K17" s="17"/>
      <c r="L17" s="17"/>
      <c r="M17" s="182"/>
      <c r="N17" s="183"/>
      <c r="O17" s="17"/>
      <c r="P17" s="17"/>
      <c r="Q17" s="151"/>
    </row>
    <row r="18" spans="1:17" ht="16" customHeight="1" x14ac:dyDescent="0.3">
      <c r="A18" s="327" t="s">
        <v>181</v>
      </c>
      <c r="B18" s="328"/>
      <c r="C18" s="328"/>
      <c r="D18" s="329"/>
      <c r="E18" s="4">
        <f>IF(ISBLANK(A18),"",VLOOKUP(A18,$A$77:$E$110,5,FALSE))</f>
        <v>75125</v>
      </c>
      <c r="F18" s="217" t="s">
        <v>146</v>
      </c>
      <c r="G18" s="218"/>
      <c r="H18" s="218"/>
      <c r="I18" s="218"/>
      <c r="J18" s="219"/>
      <c r="K18" s="9">
        <v>450</v>
      </c>
      <c r="L18" s="9">
        <f>K18*0.05</f>
        <v>22.5</v>
      </c>
      <c r="M18" s="180">
        <v>36</v>
      </c>
      <c r="N18" s="181"/>
      <c r="O18" s="9">
        <f>K18+L18+M18</f>
        <v>508.5</v>
      </c>
      <c r="P18" s="9" t="s">
        <v>216</v>
      </c>
      <c r="Q18" s="151"/>
    </row>
    <row r="19" spans="1:17" ht="16" customHeight="1" x14ac:dyDescent="0.3">
      <c r="A19" s="327" t="s">
        <v>182</v>
      </c>
      <c r="B19" s="328"/>
      <c r="C19" s="328"/>
      <c r="D19" s="329"/>
      <c r="E19" s="4">
        <f>IF(ISBLANK(A19),"",VLOOKUP(A19,$A$77:$E$110,5,FALSE))</f>
        <v>75225</v>
      </c>
      <c r="F19" s="217" t="s">
        <v>150</v>
      </c>
      <c r="G19" s="218"/>
      <c r="H19" s="218"/>
      <c r="I19" s="218"/>
      <c r="J19" s="219"/>
      <c r="K19" s="9">
        <v>420</v>
      </c>
      <c r="L19" s="9"/>
      <c r="M19" s="180"/>
      <c r="N19" s="181"/>
      <c r="O19" s="9">
        <f>K19+L19+M19</f>
        <v>420</v>
      </c>
      <c r="P19" s="9" t="s">
        <v>216</v>
      </c>
      <c r="Q19" s="151"/>
    </row>
    <row r="20" spans="1:17" ht="16" customHeight="1" thickBot="1" x14ac:dyDescent="0.35">
      <c r="A20" s="327"/>
      <c r="B20" s="328"/>
      <c r="C20" s="328"/>
      <c r="D20" s="329"/>
      <c r="E20" s="4" t="str">
        <f>IF(ISBLANK(A20),"",VLOOKUP(A20,$A$77:$E$110,5,FALSE))</f>
        <v/>
      </c>
      <c r="F20" s="217"/>
      <c r="G20" s="218"/>
      <c r="H20" s="218"/>
      <c r="I20" s="218"/>
      <c r="J20" s="219"/>
      <c r="K20" s="155"/>
      <c r="L20" s="155"/>
      <c r="M20" s="270"/>
      <c r="N20" s="271"/>
      <c r="O20" s="9">
        <f>K20+L20+M20</f>
        <v>0</v>
      </c>
      <c r="P20" s="9"/>
      <c r="Q20" s="151"/>
    </row>
    <row r="21" spans="1:17" ht="16" customHeight="1" thickBot="1" x14ac:dyDescent="0.35">
      <c r="A21" s="258" t="s">
        <v>91</v>
      </c>
      <c r="B21" s="259"/>
      <c r="C21" s="259"/>
      <c r="D21" s="260"/>
      <c r="E21" s="5"/>
      <c r="F21" s="223"/>
      <c r="G21" s="224"/>
      <c r="H21" s="224"/>
      <c r="I21" s="224"/>
      <c r="J21" s="257"/>
      <c r="K21" s="254" t="s">
        <v>119</v>
      </c>
      <c r="L21" s="255"/>
      <c r="M21" s="255"/>
      <c r="N21" s="256"/>
      <c r="O21" s="18" t="s">
        <v>130</v>
      </c>
      <c r="P21" s="18"/>
    </row>
    <row r="22" spans="1:17" ht="16" customHeight="1" x14ac:dyDescent="0.3">
      <c r="A22" s="327" t="s">
        <v>183</v>
      </c>
      <c r="B22" s="328"/>
      <c r="C22" s="328"/>
      <c r="D22" s="329"/>
      <c r="E22" s="4">
        <f>IF(ISBLANK(A22),"",VLOOKUP(A22,$A$77:$E$110,5,FALSE))</f>
        <v>75130</v>
      </c>
      <c r="F22" s="217" t="s">
        <v>147</v>
      </c>
      <c r="G22" s="218"/>
      <c r="H22" s="218"/>
      <c r="I22" s="218"/>
      <c r="J22" s="219"/>
      <c r="K22" s="12">
        <f>IFERROR(O22-L22,O22)</f>
        <v>128.57142857142858</v>
      </c>
      <c r="L22" s="12">
        <f>IF(A22="","",IF(A22=$A$88,O22*(5/105),IF(A22=$A$90,O22*(5/105),IF(A22=$A$92,O22*(5/105),IF(A22=$A$116,O22*(5/105),IF(A22=$A$89,"",IF(A22=$A$91,"",IF(A22=$A$93,"",IF(A22=$A$116,"")))))))))</f>
        <v>6.4285714285714279</v>
      </c>
      <c r="M22" s="252"/>
      <c r="N22" s="253"/>
      <c r="O22" s="9">
        <v>135</v>
      </c>
      <c r="P22" s="9"/>
    </row>
    <row r="23" spans="1:17" ht="16" customHeight="1" x14ac:dyDescent="0.3">
      <c r="A23" s="327" t="s">
        <v>186</v>
      </c>
      <c r="B23" s="328"/>
      <c r="C23" s="328"/>
      <c r="D23" s="329"/>
      <c r="E23" s="4">
        <f>IF(ISBLANK(A23),"",VLOOKUP(A23,$A$77:$E$110,5,FALSE))</f>
        <v>75230</v>
      </c>
      <c r="F23" s="217" t="s">
        <v>148</v>
      </c>
      <c r="G23" s="218"/>
      <c r="H23" s="218"/>
      <c r="I23" s="218"/>
      <c r="J23" s="219"/>
      <c r="K23" s="11">
        <f>IFERROR(O23-L23,O23)</f>
        <v>140</v>
      </c>
      <c r="L23" s="11" t="str">
        <f>IF(A23="","",IF(A23=$A$88,O23*(5/105),IF(A23=$A$90,O23*(5/105),IF(A23=$A$92,O23*(5/105),IF(A23=$A$116,O23*(5/105),IF(A23=$A$89,"",IF(A23=$A$91,"",IF(A23=$A$93,"",IF(A23=$A$116,"")))))))))</f>
        <v/>
      </c>
      <c r="M23" s="212"/>
      <c r="N23" s="213"/>
      <c r="O23" s="9">
        <v>140</v>
      </c>
      <c r="P23" s="9"/>
    </row>
    <row r="24" spans="1:17" ht="16" customHeight="1" x14ac:dyDescent="0.3">
      <c r="A24" s="327"/>
      <c r="B24" s="328"/>
      <c r="C24" s="328"/>
      <c r="D24" s="329"/>
      <c r="E24" s="4" t="str">
        <f>IF(ISBLANK(A24),"",VLOOKUP(A24,$A$77:$E$110,5,FALSE))</f>
        <v/>
      </c>
      <c r="F24" s="217"/>
      <c r="G24" s="218"/>
      <c r="H24" s="218"/>
      <c r="I24" s="218"/>
      <c r="J24" s="219"/>
      <c r="K24" s="11">
        <f>IFERROR(O24-L24,O24)</f>
        <v>0</v>
      </c>
      <c r="L24" s="11" t="str">
        <f>IF(A24="","",IF(A24=$A$88,O24*(5/105),IF(A24=$A$90,O24*(5/105),IF(A24=$A$92,O24*(5/105),IF(A24=$A$116,O24*(5/105),IF(A24=$A$89,"",IF(A24=$A$91,"",IF(A24=$A$93,"",IF(A24=$A$116,"")))))))))</f>
        <v/>
      </c>
      <c r="M24" s="212"/>
      <c r="N24" s="213"/>
      <c r="O24" s="9"/>
      <c r="P24" s="9"/>
    </row>
    <row r="25" spans="1:17" ht="16" customHeight="1" x14ac:dyDescent="0.3">
      <c r="A25" s="327"/>
      <c r="B25" s="328"/>
      <c r="C25" s="328"/>
      <c r="D25" s="329"/>
      <c r="E25" s="4" t="str">
        <f>IF(ISBLANK(A25),"",VLOOKUP(A25,$A$77:$E$110,5,FALSE))</f>
        <v/>
      </c>
      <c r="F25" s="217"/>
      <c r="G25" s="218"/>
      <c r="H25" s="218"/>
      <c r="I25" s="218"/>
      <c r="J25" s="219"/>
      <c r="K25" s="11">
        <f>IFERROR(O25-L25,O25)</f>
        <v>0</v>
      </c>
      <c r="L25" s="11" t="str">
        <f>IF(A25="","",IF(A25=$A$88,O25*(5/105),IF(A25=$A$90,O25*(5/105),IF(A25=$A$92,O25*(5/105),IF(A25=$A$116,O25*(5/105),IF(A25=$A$89,"",IF(A25=$A$91,"",IF(A25=$A$93,"",IF(A25=$A$116,"")))))))))</f>
        <v/>
      </c>
      <c r="M25" s="212"/>
      <c r="N25" s="213"/>
      <c r="O25" s="9"/>
      <c r="P25" s="9"/>
    </row>
    <row r="26" spans="1:17" ht="16" customHeight="1" x14ac:dyDescent="0.3">
      <c r="A26" s="327"/>
      <c r="B26" s="328"/>
      <c r="C26" s="328"/>
      <c r="D26" s="329"/>
      <c r="E26" s="4" t="str">
        <f>IF(ISBLANK(A26),"",VLOOKUP(A26,$A$77:$E$110,5,FALSE))</f>
        <v/>
      </c>
      <c r="F26" s="217"/>
      <c r="G26" s="218"/>
      <c r="H26" s="218"/>
      <c r="I26" s="218"/>
      <c r="J26" s="219"/>
      <c r="K26" s="11">
        <f>IFERROR(O26-L26,O26)</f>
        <v>0</v>
      </c>
      <c r="L26" s="11" t="str">
        <f>IF(A26="","",IF(A26=$A$88,O26*(5/105),IF(A26=$A$90,O26*(5/105),IF(A26=$A$92,O26*(5/105),IF(A26=$A$116,O26*(5/105),IF(A26=$A$89,"",IF(A26=$A$91,"",IF(A26=$A$93,"",IF(A26=$A$116,"")))))))))</f>
        <v/>
      </c>
      <c r="M26" s="212"/>
      <c r="N26" s="213"/>
      <c r="O26" s="9"/>
      <c r="P26" s="9"/>
    </row>
    <row r="27" spans="1:17" ht="16" customHeight="1" x14ac:dyDescent="0.3">
      <c r="A27" s="135" t="s">
        <v>139</v>
      </c>
      <c r="B27" s="136"/>
      <c r="C27" s="136"/>
      <c r="D27" s="137"/>
      <c r="E27" s="5"/>
      <c r="F27" s="223"/>
      <c r="G27" s="224"/>
      <c r="H27" s="224"/>
      <c r="I27" s="224"/>
      <c r="J27" s="225"/>
      <c r="K27" s="17"/>
      <c r="L27" s="17"/>
      <c r="M27" s="182"/>
      <c r="N27" s="183"/>
      <c r="O27" s="17"/>
      <c r="P27" s="17"/>
    </row>
    <row r="28" spans="1:17" ht="16" customHeight="1" x14ac:dyDescent="0.3">
      <c r="A28" s="327" t="s">
        <v>188</v>
      </c>
      <c r="B28" s="328"/>
      <c r="C28" s="328"/>
      <c r="D28" s="329"/>
      <c r="E28" s="4">
        <f>IF(ISBLANK(A28),"",VLOOKUP(A28,$A$77:$E$110,5,FALSE))</f>
        <v>75220</v>
      </c>
      <c r="F28" s="217" t="s">
        <v>149</v>
      </c>
      <c r="G28" s="218"/>
      <c r="H28" s="218"/>
      <c r="I28" s="218"/>
      <c r="J28" s="219"/>
      <c r="K28" s="9">
        <v>70</v>
      </c>
      <c r="L28" s="9"/>
      <c r="M28" s="180"/>
      <c r="N28" s="181"/>
      <c r="O28" s="9">
        <f>K28+L28+M28</f>
        <v>70</v>
      </c>
      <c r="P28" s="9"/>
    </row>
    <row r="29" spans="1:17" ht="16" customHeight="1" x14ac:dyDescent="0.3">
      <c r="A29" s="327"/>
      <c r="B29" s="328"/>
      <c r="C29" s="328"/>
      <c r="D29" s="329"/>
      <c r="E29" s="4" t="str">
        <f>IF(ISBLANK(A29),"",VLOOKUP(A29,$A$77:$E$110,5,FALSE))</f>
        <v/>
      </c>
      <c r="F29" s="217"/>
      <c r="G29" s="218"/>
      <c r="H29" s="218"/>
      <c r="I29" s="218"/>
      <c r="J29" s="219"/>
      <c r="K29" s="9"/>
      <c r="L29" s="9"/>
      <c r="M29" s="180"/>
      <c r="N29" s="181"/>
      <c r="O29" s="9">
        <f>K29+L29+M29</f>
        <v>0</v>
      </c>
      <c r="P29" s="9"/>
    </row>
    <row r="30" spans="1:17" ht="16" customHeight="1" x14ac:dyDescent="0.3">
      <c r="A30" s="327"/>
      <c r="B30" s="328"/>
      <c r="C30" s="328"/>
      <c r="D30" s="329"/>
      <c r="E30" s="4" t="str">
        <f>IF(ISBLANK(A30),"",VLOOKUP(A30,$A$77:$E$110,5,FALSE))</f>
        <v/>
      </c>
      <c r="F30" s="217"/>
      <c r="G30" s="218"/>
      <c r="H30" s="218"/>
      <c r="I30" s="218"/>
      <c r="J30" s="219"/>
      <c r="K30" s="9"/>
      <c r="L30" s="9"/>
      <c r="M30" s="180"/>
      <c r="N30" s="181"/>
      <c r="O30" s="9">
        <f>K30+L30+M30</f>
        <v>0</v>
      </c>
      <c r="P30" s="9"/>
    </row>
    <row r="31" spans="1:17" ht="16" customHeight="1" x14ac:dyDescent="0.3">
      <c r="A31" s="327"/>
      <c r="B31" s="328"/>
      <c r="C31" s="328"/>
      <c r="D31" s="329"/>
      <c r="E31" s="4" t="str">
        <f>IF(ISBLANK(A31),"",VLOOKUP(A31,$A$77:$E$110,5,FALSE))</f>
        <v/>
      </c>
      <c r="F31" s="217"/>
      <c r="G31" s="218"/>
      <c r="H31" s="218"/>
      <c r="I31" s="218"/>
      <c r="J31" s="219"/>
      <c r="K31" s="9"/>
      <c r="L31" s="9"/>
      <c r="M31" s="180"/>
      <c r="N31" s="181"/>
      <c r="O31" s="9">
        <f>K31+L31+M31</f>
        <v>0</v>
      </c>
      <c r="P31" s="9"/>
    </row>
    <row r="32" spans="1:17" ht="16" customHeight="1" x14ac:dyDescent="0.3">
      <c r="A32" s="327"/>
      <c r="B32" s="328"/>
      <c r="C32" s="328"/>
      <c r="D32" s="329"/>
      <c r="E32" s="4" t="str">
        <f>IF(ISBLANK(A32),"",VLOOKUP(A32,$A$77:$E$110,5,FALSE))</f>
        <v/>
      </c>
      <c r="F32" s="217"/>
      <c r="G32" s="218"/>
      <c r="H32" s="218"/>
      <c r="I32" s="218"/>
      <c r="J32" s="219"/>
      <c r="K32" s="9"/>
      <c r="L32" s="9"/>
      <c r="M32" s="180"/>
      <c r="N32" s="181"/>
      <c r="O32" s="9">
        <f>K32+L32+M32</f>
        <v>0</v>
      </c>
      <c r="P32" s="9"/>
    </row>
    <row r="33" spans="1:23" ht="16" customHeight="1" x14ac:dyDescent="0.3">
      <c r="A33" s="135" t="s">
        <v>100</v>
      </c>
      <c r="B33" s="136"/>
      <c r="C33" s="136"/>
      <c r="D33" s="19"/>
      <c r="E33" s="5"/>
      <c r="F33" s="223"/>
      <c r="G33" s="224"/>
      <c r="H33" s="224"/>
      <c r="I33" s="224"/>
      <c r="J33" s="225"/>
      <c r="K33" s="17"/>
      <c r="L33" s="17"/>
      <c r="M33" s="182"/>
      <c r="N33" s="183"/>
      <c r="O33" s="17"/>
      <c r="P33" s="17"/>
    </row>
    <row r="34" spans="1:23" ht="16" customHeight="1" x14ac:dyDescent="0.3">
      <c r="A34" s="327" t="s">
        <v>246</v>
      </c>
      <c r="B34" s="328"/>
      <c r="C34" s="328"/>
      <c r="D34" s="329"/>
      <c r="E34" s="4">
        <f>IF(ISBLANK(A34),"",VLOOKUP(A34,$A$77:$E$110,5,FALSE))</f>
        <v>75235</v>
      </c>
      <c r="F34" s="217" t="s">
        <v>151</v>
      </c>
      <c r="G34" s="218"/>
      <c r="H34" s="218"/>
      <c r="I34" s="218"/>
      <c r="J34" s="219"/>
      <c r="K34" s="9">
        <v>140</v>
      </c>
      <c r="L34" s="9"/>
      <c r="M34" s="180"/>
      <c r="N34" s="181"/>
      <c r="O34" s="9">
        <f t="shared" ref="O34:O39" si="0">K34+L34+M34</f>
        <v>140</v>
      </c>
      <c r="P34" s="9"/>
    </row>
    <row r="35" spans="1:23" ht="16" customHeight="1" x14ac:dyDescent="0.3">
      <c r="A35" s="327"/>
      <c r="B35" s="328"/>
      <c r="C35" s="328"/>
      <c r="D35" s="329"/>
      <c r="E35" s="4" t="str">
        <f>IF(ISBLANK(A35),"",VLOOKUP(A35,$A$77:$E$110,5,FALSE))</f>
        <v/>
      </c>
      <c r="F35" s="217"/>
      <c r="G35" s="218"/>
      <c r="H35" s="218"/>
      <c r="I35" s="218"/>
      <c r="J35" s="219"/>
      <c r="K35" s="9"/>
      <c r="L35" s="9"/>
      <c r="M35" s="180"/>
      <c r="N35" s="181"/>
      <c r="O35" s="9">
        <f t="shared" si="0"/>
        <v>0</v>
      </c>
      <c r="P35" s="9"/>
    </row>
    <row r="36" spans="1:23" ht="16" customHeight="1" x14ac:dyDescent="0.3">
      <c r="A36" s="327"/>
      <c r="B36" s="328"/>
      <c r="C36" s="328"/>
      <c r="D36" s="329"/>
      <c r="E36" s="4" t="str">
        <f>IF(ISBLANK(A36),"",VLOOKUP(A36,$A$77:$E$110,5,FALSE))</f>
        <v/>
      </c>
      <c r="F36" s="217"/>
      <c r="G36" s="218"/>
      <c r="H36" s="218"/>
      <c r="I36" s="218"/>
      <c r="J36" s="219"/>
      <c r="K36" s="9"/>
      <c r="L36" s="9"/>
      <c r="M36" s="180"/>
      <c r="N36" s="181"/>
      <c r="O36" s="9">
        <f t="shared" si="0"/>
        <v>0</v>
      </c>
      <c r="P36" s="9"/>
    </row>
    <row r="37" spans="1:23" ht="16" customHeight="1" x14ac:dyDescent="0.3">
      <c r="A37" s="327"/>
      <c r="B37" s="328"/>
      <c r="C37" s="328"/>
      <c r="D37" s="329"/>
      <c r="E37" s="4" t="str">
        <f>IF(ISBLANK(A37),"",VLOOKUP(A37,$A$77:$E$110,5,FALSE))</f>
        <v/>
      </c>
      <c r="F37" s="217"/>
      <c r="G37" s="218"/>
      <c r="H37" s="218"/>
      <c r="I37" s="218"/>
      <c r="J37" s="219"/>
      <c r="K37" s="9"/>
      <c r="L37" s="9"/>
      <c r="M37" s="180"/>
      <c r="N37" s="181"/>
      <c r="O37" s="9">
        <f t="shared" si="0"/>
        <v>0</v>
      </c>
      <c r="P37" s="9"/>
    </row>
    <row r="38" spans="1:23" ht="16" customHeight="1" x14ac:dyDescent="0.3">
      <c r="A38" s="327"/>
      <c r="B38" s="328"/>
      <c r="C38" s="328"/>
      <c r="D38" s="329"/>
      <c r="E38" s="4" t="str">
        <f>IF(ISBLANK(A38),"",VLOOKUP(A38,$A$77:$E$110,5,FALSE))</f>
        <v/>
      </c>
      <c r="F38" s="217"/>
      <c r="G38" s="218"/>
      <c r="H38" s="218"/>
      <c r="I38" s="218"/>
      <c r="J38" s="219"/>
      <c r="K38" s="9"/>
      <c r="L38" s="9"/>
      <c r="M38" s="180"/>
      <c r="N38" s="181"/>
      <c r="O38" s="9">
        <f t="shared" si="0"/>
        <v>0</v>
      </c>
      <c r="P38" s="9"/>
    </row>
    <row r="39" spans="1:23" ht="16" customHeight="1" x14ac:dyDescent="0.3">
      <c r="A39" s="135" t="s">
        <v>204</v>
      </c>
      <c r="B39" s="136"/>
      <c r="C39" s="136"/>
      <c r="D39" s="19"/>
      <c r="E39" s="5"/>
      <c r="F39" s="132"/>
      <c r="G39" s="133"/>
      <c r="H39" s="133"/>
      <c r="I39" s="133"/>
      <c r="J39" s="134"/>
      <c r="K39" s="17"/>
      <c r="L39" s="17"/>
      <c r="M39" s="182"/>
      <c r="N39" s="183"/>
      <c r="O39" s="17">
        <f t="shared" si="0"/>
        <v>0</v>
      </c>
      <c r="P39" s="17"/>
    </row>
    <row r="40" spans="1:23" ht="16" customHeight="1" x14ac:dyDescent="0.3">
      <c r="A40" s="123" t="s">
        <v>205</v>
      </c>
      <c r="B40" s="8"/>
      <c r="C40" s="8"/>
      <c r="D40" s="125"/>
      <c r="E40" s="115">
        <v>75120</v>
      </c>
      <c r="F40" s="217"/>
      <c r="G40" s="218"/>
      <c r="H40" s="218"/>
      <c r="I40" s="218"/>
      <c r="J40" s="219"/>
      <c r="K40" s="9">
        <f>O40-L40</f>
        <v>0</v>
      </c>
      <c r="L40" s="9">
        <f>'EXAMPLE Travel Exp Claim#1 Pg2'!J80</f>
        <v>0</v>
      </c>
      <c r="M40" s="180"/>
      <c r="N40" s="181"/>
      <c r="O40" s="9">
        <f>'EXAMPLE Travel Exp Claim#1 Pg2'!J79</f>
        <v>0</v>
      </c>
      <c r="P40" s="9"/>
      <c r="Q40" s="24"/>
      <c r="R40" s="24"/>
      <c r="S40" s="24"/>
      <c r="T40" s="24"/>
      <c r="U40" s="24"/>
      <c r="V40" s="24"/>
      <c r="W40" s="24"/>
    </row>
    <row r="41" spans="1:23" ht="16" customHeight="1" x14ac:dyDescent="0.3">
      <c r="A41" s="123" t="s">
        <v>206</v>
      </c>
      <c r="B41" s="8"/>
      <c r="C41" s="8"/>
      <c r="D41" s="125"/>
      <c r="E41" s="122">
        <v>75220</v>
      </c>
      <c r="F41" s="217"/>
      <c r="G41" s="218"/>
      <c r="H41" s="218"/>
      <c r="I41" s="218"/>
      <c r="J41" s="219"/>
      <c r="K41" s="9">
        <f>O41-L41</f>
        <v>0</v>
      </c>
      <c r="L41" s="9">
        <f>'EXAMPLE Travel Exp Claim#1 Pg2'!J94</f>
        <v>0</v>
      </c>
      <c r="M41" s="180"/>
      <c r="N41" s="181"/>
      <c r="O41" s="9">
        <f>'EXAMPLE Travel Exp Claim#1 Pg2'!J93</f>
        <v>0</v>
      </c>
      <c r="P41" s="9"/>
      <c r="Q41" s="24"/>
      <c r="R41" s="24"/>
      <c r="S41" s="24"/>
      <c r="T41" s="24"/>
      <c r="U41" s="24"/>
      <c r="V41" s="24"/>
      <c r="W41" s="24"/>
    </row>
    <row r="42" spans="1:23" ht="16" customHeight="1" thickBot="1" x14ac:dyDescent="0.35">
      <c r="A42" s="139"/>
      <c r="B42" s="140"/>
      <c r="C42" s="140"/>
      <c r="D42" s="141"/>
      <c r="E42" s="6"/>
      <c r="F42" s="203"/>
      <c r="G42" s="204"/>
      <c r="H42" s="204"/>
      <c r="I42" s="204"/>
      <c r="J42" s="205"/>
      <c r="K42" s="10"/>
      <c r="L42" s="10"/>
      <c r="M42" s="270"/>
      <c r="N42" s="271"/>
      <c r="O42" s="10"/>
      <c r="P42" s="10"/>
      <c r="Q42" s="24"/>
      <c r="R42" s="24"/>
      <c r="S42" s="24"/>
      <c r="T42" s="24"/>
      <c r="U42" s="24"/>
      <c r="V42" s="24"/>
      <c r="W42" s="24"/>
    </row>
    <row r="43" spans="1:23" ht="16" customHeight="1" thickBot="1" x14ac:dyDescent="0.35">
      <c r="A43" s="192" t="s">
        <v>114</v>
      </c>
      <c r="B43" s="193"/>
      <c r="C43" s="193"/>
      <c r="D43" s="194"/>
      <c r="E43" s="7"/>
      <c r="F43" s="206">
        <f>SUM(F12:F42)</f>
        <v>0</v>
      </c>
      <c r="G43" s="207"/>
      <c r="H43" s="207"/>
      <c r="I43" s="207"/>
      <c r="J43" s="208"/>
      <c r="K43" s="20">
        <f>SUM(K14:K42)</f>
        <v>1908.5714285714287</v>
      </c>
      <c r="L43" s="20">
        <f>SUM(L14:L42)</f>
        <v>58.928571428571431</v>
      </c>
      <c r="M43" s="272">
        <f>SUM(M13:N42)</f>
        <v>36</v>
      </c>
      <c r="N43" s="273"/>
      <c r="O43" s="20">
        <f>SUM(O13:O42)</f>
        <v>2003.5</v>
      </c>
      <c r="P43" s="146"/>
      <c r="Q43" s="24"/>
      <c r="R43" s="24"/>
      <c r="S43" s="24"/>
      <c r="T43" s="24"/>
      <c r="U43" s="24"/>
      <c r="V43" s="24"/>
      <c r="W43" s="24"/>
    </row>
    <row r="44" spans="1:23" ht="14.25" customHeight="1" thickBot="1" x14ac:dyDescent="0.35">
      <c r="A44" s="70"/>
      <c r="B44" s="70"/>
      <c r="C44" s="70"/>
      <c r="D44" s="70"/>
      <c r="E44" s="71"/>
      <c r="F44" s="72"/>
      <c r="G44" s="73"/>
      <c r="H44" s="73"/>
      <c r="I44" s="73"/>
      <c r="J44" s="72"/>
      <c r="K44" s="72"/>
      <c r="L44" s="74"/>
      <c r="M44" s="74"/>
      <c r="N44" s="74"/>
      <c r="O44" s="74"/>
      <c r="Q44" s="24"/>
      <c r="R44" s="24"/>
      <c r="S44" s="24"/>
      <c r="T44" s="24"/>
      <c r="U44" s="24"/>
      <c r="V44" s="24"/>
      <c r="W44" s="24"/>
    </row>
    <row r="45" spans="1:23" ht="14.25" customHeight="1" x14ac:dyDescent="0.3">
      <c r="A45" s="209" t="s">
        <v>111</v>
      </c>
      <c r="B45" s="210"/>
      <c r="C45" s="210"/>
      <c r="D45" s="210"/>
      <c r="E45" s="210"/>
      <c r="F45" s="210"/>
      <c r="G45" s="210"/>
      <c r="H45" s="211"/>
      <c r="I45" s="75"/>
      <c r="J45" s="274" t="s">
        <v>111</v>
      </c>
      <c r="K45" s="275"/>
      <c r="L45" s="275"/>
      <c r="M45" s="275"/>
      <c r="N45" s="275"/>
      <c r="O45" s="275"/>
      <c r="P45" s="276"/>
      <c r="Q45" s="24"/>
      <c r="R45" s="24"/>
      <c r="S45" s="24"/>
      <c r="T45" s="24"/>
      <c r="U45" s="24"/>
      <c r="V45" s="24"/>
      <c r="W45" s="24"/>
    </row>
    <row r="46" spans="1:23" ht="6.75" customHeight="1" x14ac:dyDescent="0.3">
      <c r="A46" s="21"/>
      <c r="B46" s="22"/>
      <c r="C46" s="130"/>
      <c r="D46" s="130"/>
      <c r="E46" s="130"/>
      <c r="F46" s="130"/>
      <c r="G46" s="130"/>
      <c r="H46" s="131"/>
      <c r="I46" s="76"/>
      <c r="J46" s="147"/>
      <c r="K46" s="148"/>
      <c r="L46" s="148"/>
      <c r="M46" s="148"/>
      <c r="N46" s="148"/>
      <c r="O46" s="148"/>
      <c r="P46" s="39"/>
      <c r="Q46" s="24"/>
      <c r="R46" s="24"/>
      <c r="S46" s="24"/>
      <c r="T46" s="24"/>
      <c r="U46" s="24"/>
      <c r="V46" s="24"/>
      <c r="W46" s="24"/>
    </row>
    <row r="47" spans="1:23" ht="16" customHeight="1" x14ac:dyDescent="0.3">
      <c r="A47" s="23" t="s">
        <v>106</v>
      </c>
      <c r="B47" s="24"/>
      <c r="C47" s="22"/>
      <c r="D47" s="25"/>
      <c r="E47" s="26"/>
      <c r="F47" s="27"/>
      <c r="G47" s="28" t="s">
        <v>120</v>
      </c>
      <c r="H47" s="131"/>
      <c r="I47" s="62"/>
      <c r="J47" s="90" t="s">
        <v>244</v>
      </c>
      <c r="K47" s="26"/>
      <c r="L47" s="26"/>
      <c r="M47" s="149"/>
      <c r="N47" s="103" t="s">
        <v>212</v>
      </c>
      <c r="O47" s="363">
        <v>590</v>
      </c>
      <c r="P47" s="364"/>
      <c r="Q47" s="24"/>
      <c r="R47" s="24"/>
      <c r="S47" s="24"/>
      <c r="T47" s="24"/>
      <c r="U47" s="24"/>
      <c r="V47" s="24"/>
      <c r="W47" s="24"/>
    </row>
    <row r="48" spans="1:23" ht="16" customHeight="1" x14ac:dyDescent="0.3">
      <c r="A48" s="29" t="s">
        <v>103</v>
      </c>
      <c r="B48" s="24"/>
      <c r="C48" s="30"/>
      <c r="D48" s="229" t="s">
        <v>123</v>
      </c>
      <c r="E48" s="229"/>
      <c r="F48" s="107" t="s">
        <v>127</v>
      </c>
      <c r="G48" s="105" t="s">
        <v>121</v>
      </c>
      <c r="H48" s="31" t="s">
        <v>112</v>
      </c>
      <c r="I48" s="62"/>
      <c r="J48" s="90" t="s">
        <v>113</v>
      </c>
      <c r="K48" s="26"/>
      <c r="L48" s="26"/>
      <c r="M48" s="26"/>
      <c r="N48" s="103" t="s">
        <v>214</v>
      </c>
      <c r="O48" s="361"/>
      <c r="P48" s="362"/>
      <c r="Q48" s="24"/>
      <c r="R48" s="24"/>
      <c r="S48" s="24"/>
      <c r="T48" s="24"/>
      <c r="U48" s="24"/>
      <c r="V48" s="24"/>
      <c r="W48" s="24"/>
    </row>
    <row r="49" spans="1:27" ht="16" customHeight="1" x14ac:dyDescent="0.3">
      <c r="A49" s="32" t="s">
        <v>124</v>
      </c>
      <c r="B49" s="24"/>
      <c r="C49" s="130"/>
      <c r="D49" s="356"/>
      <c r="E49" s="356"/>
      <c r="F49" s="129"/>
      <c r="G49" s="78"/>
      <c r="H49" s="79"/>
      <c r="I49" s="24"/>
      <c r="J49" s="90" t="s">
        <v>132</v>
      </c>
      <c r="K49" s="26"/>
      <c r="L49" s="26"/>
      <c r="M49" s="26"/>
      <c r="N49" s="143" t="s">
        <v>215</v>
      </c>
      <c r="O49" s="361"/>
      <c r="P49" s="362"/>
      <c r="Q49" s="24"/>
      <c r="R49" s="24"/>
      <c r="S49" s="24"/>
      <c r="T49" s="24"/>
      <c r="U49" s="24"/>
      <c r="V49" s="24"/>
      <c r="W49" s="24"/>
    </row>
    <row r="50" spans="1:27" ht="16" customHeight="1" x14ac:dyDescent="0.3">
      <c r="A50" s="32" t="s">
        <v>124</v>
      </c>
      <c r="B50" s="24"/>
      <c r="C50" s="130"/>
      <c r="D50" s="360"/>
      <c r="E50" s="360"/>
      <c r="F50" s="129"/>
      <c r="G50" s="78"/>
      <c r="H50" s="79"/>
      <c r="I50" s="70"/>
      <c r="J50" s="90" t="s">
        <v>110</v>
      </c>
      <c r="K50" s="26"/>
      <c r="L50" s="26"/>
      <c r="M50" s="26"/>
      <c r="N50" s="103" t="s">
        <v>216</v>
      </c>
      <c r="O50" s="361">
        <f>O18+O19</f>
        <v>928.5</v>
      </c>
      <c r="P50" s="362"/>
      <c r="Q50" s="24"/>
      <c r="R50" s="24"/>
      <c r="S50" s="24"/>
      <c r="T50" s="24"/>
      <c r="U50" s="24"/>
      <c r="V50" s="24"/>
      <c r="W50" s="24"/>
    </row>
    <row r="51" spans="1:27" ht="16" customHeight="1" x14ac:dyDescent="0.3">
      <c r="A51" s="32" t="s">
        <v>124</v>
      </c>
      <c r="B51" s="24"/>
      <c r="C51" s="130"/>
      <c r="D51" s="360"/>
      <c r="E51" s="360"/>
      <c r="F51" s="129"/>
      <c r="G51" s="78"/>
      <c r="H51" s="79"/>
      <c r="I51" s="24"/>
      <c r="J51" s="90" t="s">
        <v>133</v>
      </c>
      <c r="K51" s="26"/>
      <c r="L51" s="26"/>
      <c r="M51" s="26"/>
      <c r="N51" s="26"/>
      <c r="O51" s="361">
        <f>O43-O47-O50</f>
        <v>485</v>
      </c>
      <c r="P51" s="362"/>
      <c r="Q51" s="24"/>
      <c r="R51" s="24"/>
      <c r="S51" s="24"/>
      <c r="T51" s="24"/>
      <c r="U51" s="24"/>
      <c r="V51" s="24"/>
      <c r="W51" s="24"/>
    </row>
    <row r="52" spans="1:27" ht="16" customHeight="1" x14ac:dyDescent="0.3">
      <c r="A52" s="29" t="s">
        <v>104</v>
      </c>
      <c r="B52" s="24"/>
      <c r="C52" s="30"/>
      <c r="D52" s="228" t="s">
        <v>122</v>
      </c>
      <c r="E52" s="228"/>
      <c r="F52" s="106" t="s">
        <v>249</v>
      </c>
      <c r="G52" s="106"/>
      <c r="H52" s="31" t="s">
        <v>112</v>
      </c>
      <c r="I52" s="70"/>
      <c r="J52" s="90" t="s">
        <v>135</v>
      </c>
      <c r="K52" s="26"/>
      <c r="L52" s="26"/>
      <c r="M52" s="26"/>
      <c r="N52" s="26"/>
      <c r="O52" s="361"/>
      <c r="P52" s="362"/>
      <c r="Q52" s="24"/>
      <c r="R52" s="24"/>
      <c r="S52" s="24"/>
      <c r="T52" s="24"/>
      <c r="U52" s="24"/>
      <c r="V52" s="24"/>
      <c r="W52" s="24"/>
    </row>
    <row r="53" spans="1:27" ht="16" customHeight="1" x14ac:dyDescent="0.3">
      <c r="A53" s="32" t="s">
        <v>125</v>
      </c>
      <c r="B53" s="24"/>
      <c r="C53" s="130"/>
      <c r="D53" s="356" t="s">
        <v>152</v>
      </c>
      <c r="E53" s="356"/>
      <c r="F53" s="78">
        <v>12345</v>
      </c>
      <c r="G53" s="78"/>
      <c r="H53" s="79">
        <v>1233.5</v>
      </c>
      <c r="I53" s="24"/>
      <c r="J53" s="90"/>
      <c r="K53" s="26"/>
      <c r="L53" s="26"/>
      <c r="M53" s="26"/>
      <c r="N53" s="26"/>
      <c r="O53" s="58"/>
      <c r="P53" s="39"/>
      <c r="Q53" s="24"/>
      <c r="R53" s="24"/>
      <c r="S53" s="24"/>
      <c r="T53" s="24"/>
      <c r="U53" s="24"/>
      <c r="V53" s="24"/>
      <c r="W53" s="24"/>
    </row>
    <row r="54" spans="1:27" ht="16" customHeight="1" x14ac:dyDescent="0.3">
      <c r="A54" s="32" t="s">
        <v>125</v>
      </c>
      <c r="B54" s="24"/>
      <c r="C54" s="130"/>
      <c r="D54" s="356" t="s">
        <v>153</v>
      </c>
      <c r="E54" s="356"/>
      <c r="F54" s="78">
        <v>50123</v>
      </c>
      <c r="G54" s="78"/>
      <c r="H54" s="79">
        <v>770</v>
      </c>
      <c r="I54" s="80"/>
      <c r="J54" s="32" t="s">
        <v>238</v>
      </c>
      <c r="K54" s="130"/>
      <c r="L54" s="130"/>
      <c r="M54" s="130"/>
      <c r="N54" s="130"/>
      <c r="O54" s="130"/>
      <c r="P54" s="39"/>
      <c r="Q54" s="75"/>
      <c r="R54" s="24"/>
      <c r="S54" s="24"/>
      <c r="T54" s="24"/>
      <c r="U54" s="24"/>
      <c r="V54" s="24"/>
      <c r="W54" s="24"/>
    </row>
    <row r="55" spans="1:27" ht="16" customHeight="1" x14ac:dyDescent="0.3">
      <c r="A55" s="32" t="s">
        <v>125</v>
      </c>
      <c r="B55" s="24"/>
      <c r="C55" s="130"/>
      <c r="D55" s="360"/>
      <c r="E55" s="360"/>
      <c r="F55" s="78"/>
      <c r="G55" s="78"/>
      <c r="H55" s="79"/>
      <c r="I55" s="80"/>
      <c r="J55" s="96"/>
      <c r="K55" s="35" t="s">
        <v>213</v>
      </c>
      <c r="L55" s="104"/>
      <c r="M55" s="104"/>
      <c r="N55" s="104"/>
      <c r="O55" s="104"/>
      <c r="P55" s="97"/>
      <c r="Q55" s="24"/>
      <c r="R55" s="24"/>
      <c r="S55" s="24"/>
      <c r="T55" s="24"/>
      <c r="U55" s="24"/>
      <c r="V55" s="24"/>
      <c r="W55" s="24"/>
    </row>
    <row r="56" spans="1:27" ht="16" customHeight="1" thickBot="1" x14ac:dyDescent="0.35">
      <c r="A56" s="32"/>
      <c r="B56" s="24"/>
      <c r="C56" s="130"/>
      <c r="D56" s="130"/>
      <c r="E56" s="60"/>
      <c r="F56" s="60"/>
      <c r="G56" s="60"/>
      <c r="H56" s="81"/>
      <c r="I56" s="80"/>
      <c r="J56" s="94"/>
      <c r="K56" s="92"/>
      <c r="L56" s="93"/>
      <c r="M56" s="93"/>
      <c r="N56" s="93"/>
      <c r="O56" s="93"/>
      <c r="P56" s="95"/>
      <c r="Q56" s="24"/>
      <c r="R56" s="24"/>
      <c r="S56" s="24"/>
      <c r="T56" s="24"/>
      <c r="U56" s="24"/>
      <c r="V56" s="24"/>
      <c r="W56" s="24"/>
    </row>
    <row r="57" spans="1:27" ht="16" customHeight="1" thickBot="1" x14ac:dyDescent="0.35">
      <c r="A57" s="29" t="s">
        <v>108</v>
      </c>
      <c r="B57" s="24"/>
      <c r="C57" s="30"/>
      <c r="D57" s="130"/>
      <c r="E57" s="130"/>
      <c r="F57" s="130"/>
      <c r="G57" s="130"/>
      <c r="H57" s="33">
        <f>SUM(H49:H55)</f>
        <v>2003.5</v>
      </c>
      <c r="I57" s="24"/>
      <c r="J57" s="266" t="s">
        <v>115</v>
      </c>
      <c r="K57" s="267"/>
      <c r="L57" s="267"/>
      <c r="M57" s="267"/>
      <c r="N57" s="267"/>
      <c r="O57" s="267"/>
      <c r="P57" s="268"/>
      <c r="Q57" s="24"/>
      <c r="R57" s="24"/>
      <c r="S57" s="24"/>
      <c r="T57" s="24"/>
      <c r="U57" s="24"/>
      <c r="V57" s="24"/>
      <c r="W57" s="24"/>
    </row>
    <row r="58" spans="1:27" ht="16" customHeight="1" x14ac:dyDescent="0.3">
      <c r="A58" s="32"/>
      <c r="B58" s="24"/>
      <c r="C58" s="130"/>
      <c r="D58" s="130"/>
      <c r="E58" s="130"/>
      <c r="F58" s="130"/>
      <c r="G58" s="130"/>
      <c r="H58" s="131"/>
      <c r="I58" s="80"/>
      <c r="J58" s="46"/>
      <c r="K58" s="109"/>
      <c r="L58" s="109"/>
      <c r="M58" s="265"/>
      <c r="N58" s="265"/>
      <c r="O58" s="109"/>
      <c r="P58" s="77"/>
      <c r="Q58" s="152"/>
      <c r="R58" s="24"/>
      <c r="S58" s="24"/>
      <c r="T58" s="24"/>
      <c r="U58" s="24"/>
      <c r="V58" s="24"/>
      <c r="W58" s="24"/>
    </row>
    <row r="59" spans="1:27" ht="16" customHeight="1" x14ac:dyDescent="0.3">
      <c r="A59" s="34" t="s">
        <v>128</v>
      </c>
      <c r="B59" s="24"/>
      <c r="C59" s="35"/>
      <c r="D59" s="36"/>
      <c r="E59" s="36"/>
      <c r="F59" s="36"/>
      <c r="G59" s="36"/>
      <c r="H59" s="37"/>
      <c r="I59" s="24"/>
      <c r="J59" s="110" t="s">
        <v>107</v>
      </c>
      <c r="K59" s="109" t="s">
        <v>117</v>
      </c>
      <c r="L59" s="109" t="s">
        <v>118</v>
      </c>
      <c r="M59" s="265" t="s">
        <v>102</v>
      </c>
      <c r="N59" s="265"/>
      <c r="O59" s="265" t="s">
        <v>112</v>
      </c>
      <c r="P59" s="269"/>
      <c r="Q59" s="152"/>
      <c r="R59" s="24"/>
      <c r="S59" s="24"/>
      <c r="T59" s="24"/>
      <c r="U59" s="24"/>
      <c r="V59" s="24"/>
      <c r="W59" s="24"/>
    </row>
    <row r="60" spans="1:27" ht="16" customHeight="1" x14ac:dyDescent="0.3">
      <c r="A60" s="34" t="s">
        <v>129</v>
      </c>
      <c r="B60" s="24"/>
      <c r="C60" s="35"/>
      <c r="D60" s="36"/>
      <c r="E60" s="36"/>
      <c r="F60" s="36"/>
      <c r="G60" s="36"/>
      <c r="H60" s="37"/>
      <c r="I60" s="80"/>
      <c r="J60" s="168"/>
      <c r="K60" s="169"/>
      <c r="L60" s="169"/>
      <c r="M60" s="352"/>
      <c r="N60" s="352"/>
      <c r="O60" s="352"/>
      <c r="P60" s="353"/>
      <c r="Q60" s="152"/>
      <c r="R60" s="24"/>
      <c r="S60" s="24"/>
      <c r="T60" s="152"/>
      <c r="U60" s="152"/>
      <c r="V60" s="152"/>
      <c r="W60" s="24"/>
      <c r="AA60" s="152"/>
    </row>
    <row r="61" spans="1:27" ht="16" customHeight="1" x14ac:dyDescent="0.3">
      <c r="A61" s="32"/>
      <c r="B61" s="24"/>
      <c r="C61" s="233"/>
      <c r="D61" s="233"/>
      <c r="E61" s="233"/>
      <c r="F61" s="233"/>
      <c r="G61" s="233"/>
      <c r="H61" s="234"/>
      <c r="I61" s="24"/>
      <c r="J61" s="168"/>
      <c r="K61" s="169"/>
      <c r="L61" s="169"/>
      <c r="M61" s="352"/>
      <c r="N61" s="352"/>
      <c r="O61" s="352"/>
      <c r="P61" s="353"/>
      <c r="Q61" s="152"/>
      <c r="R61" s="24"/>
      <c r="S61" s="152"/>
      <c r="T61" s="152"/>
      <c r="U61" s="152"/>
      <c r="V61" s="152"/>
      <c r="W61" s="24"/>
    </row>
    <row r="62" spans="1:27" ht="16" customHeight="1" x14ac:dyDescent="0.3">
      <c r="A62" s="29" t="s">
        <v>31</v>
      </c>
      <c r="B62" s="24"/>
      <c r="C62" s="358"/>
      <c r="D62" s="358"/>
      <c r="E62" s="358"/>
      <c r="F62" s="358"/>
      <c r="G62" s="358"/>
      <c r="H62" s="359"/>
      <c r="I62" s="24"/>
      <c r="J62" s="168"/>
      <c r="K62" s="169"/>
      <c r="L62" s="169"/>
      <c r="M62" s="352"/>
      <c r="N62" s="352"/>
      <c r="O62" s="352"/>
      <c r="P62" s="353"/>
      <c r="Q62" s="152"/>
      <c r="R62" s="24"/>
      <c r="S62" s="24"/>
      <c r="T62" s="24"/>
      <c r="U62" s="24"/>
      <c r="V62" s="24"/>
      <c r="W62" s="24"/>
    </row>
    <row r="63" spans="1:27" ht="16" customHeight="1" x14ac:dyDescent="0.3">
      <c r="A63" s="29"/>
      <c r="B63" s="24"/>
      <c r="C63" s="30"/>
      <c r="D63" s="103"/>
      <c r="E63" s="130"/>
      <c r="F63" s="130"/>
      <c r="G63" s="130"/>
      <c r="H63" s="131"/>
      <c r="I63" s="62"/>
      <c r="J63" s="168"/>
      <c r="K63" s="169"/>
      <c r="L63" s="169"/>
      <c r="M63" s="352"/>
      <c r="N63" s="352"/>
      <c r="O63" s="352"/>
      <c r="P63" s="353"/>
      <c r="Q63" s="152"/>
      <c r="R63" s="24"/>
      <c r="S63" s="24"/>
      <c r="T63" s="24"/>
      <c r="U63" s="24"/>
      <c r="V63" s="24"/>
      <c r="W63" s="24"/>
    </row>
    <row r="64" spans="1:27" ht="16" customHeight="1" x14ac:dyDescent="0.3">
      <c r="A64" s="29" t="s">
        <v>142</v>
      </c>
      <c r="B64" s="24"/>
      <c r="C64" s="70"/>
      <c r="D64" s="356"/>
      <c r="E64" s="356"/>
      <c r="F64" s="356"/>
      <c r="G64" s="150" t="s">
        <v>109</v>
      </c>
      <c r="H64" s="82"/>
      <c r="I64" s="24"/>
      <c r="J64" s="168"/>
      <c r="K64" s="169"/>
      <c r="L64" s="169"/>
      <c r="M64" s="352"/>
      <c r="N64" s="352"/>
      <c r="O64" s="352"/>
      <c r="P64" s="353"/>
      <c r="Q64" s="152"/>
      <c r="R64" s="24"/>
      <c r="S64" s="24"/>
      <c r="T64" s="24"/>
      <c r="U64" s="24"/>
      <c r="V64" s="24"/>
      <c r="W64" s="24"/>
    </row>
    <row r="65" spans="1:25" ht="16" customHeight="1" x14ac:dyDescent="0.3">
      <c r="A65" s="29"/>
      <c r="B65" s="24"/>
      <c r="C65" s="30"/>
      <c r="D65" s="130"/>
      <c r="E65" s="130"/>
      <c r="F65" s="130"/>
      <c r="G65" s="130"/>
      <c r="H65" s="131"/>
      <c r="I65" s="24"/>
      <c r="J65" s="168"/>
      <c r="K65" s="169"/>
      <c r="L65" s="169"/>
      <c r="M65" s="352"/>
      <c r="N65" s="352"/>
      <c r="O65" s="352"/>
      <c r="P65" s="353"/>
      <c r="Q65" s="152"/>
      <c r="R65" s="24"/>
      <c r="S65" s="25"/>
      <c r="T65" s="26"/>
      <c r="U65" s="28"/>
      <c r="V65" s="154"/>
      <c r="W65" s="58"/>
    </row>
    <row r="66" spans="1:25" ht="16" customHeight="1" x14ac:dyDescent="0.3">
      <c r="A66" s="45" t="s">
        <v>131</v>
      </c>
      <c r="B66" s="24"/>
      <c r="C66" s="83"/>
      <c r="D66" s="356"/>
      <c r="E66" s="356"/>
      <c r="F66" s="356"/>
      <c r="G66" s="356"/>
      <c r="H66" s="357"/>
      <c r="I66" s="24"/>
      <c r="J66" s="168"/>
      <c r="K66" s="169"/>
      <c r="L66" s="169"/>
      <c r="M66" s="352"/>
      <c r="N66" s="352"/>
      <c r="O66" s="352"/>
      <c r="P66" s="353"/>
      <c r="Q66" s="24"/>
      <c r="R66" s="24"/>
      <c r="S66" s="229"/>
      <c r="T66" s="229"/>
      <c r="U66" s="105"/>
      <c r="V66" s="227"/>
      <c r="W66" s="227"/>
    </row>
    <row r="67" spans="1:25" ht="16" customHeight="1" x14ac:dyDescent="0.3">
      <c r="A67" s="45"/>
      <c r="B67" s="24"/>
      <c r="C67" s="83"/>
      <c r="D67" s="80"/>
      <c r="E67" s="80"/>
      <c r="F67" s="80"/>
      <c r="G67" s="80"/>
      <c r="H67" s="84"/>
      <c r="I67" s="24"/>
      <c r="J67" s="168"/>
      <c r="K67" s="169"/>
      <c r="L67" s="169"/>
      <c r="M67" s="352"/>
      <c r="N67" s="352"/>
      <c r="O67" s="352"/>
      <c r="P67" s="353"/>
      <c r="Q67" s="24"/>
      <c r="R67" s="24"/>
      <c r="S67" s="107"/>
      <c r="T67" s="107"/>
      <c r="U67" s="105"/>
      <c r="V67" s="105"/>
      <c r="W67" s="105"/>
    </row>
    <row r="68" spans="1:25" ht="16" customHeight="1" x14ac:dyDescent="0.3">
      <c r="A68" s="38" t="s">
        <v>140</v>
      </c>
      <c r="B68" s="30"/>
      <c r="C68" s="30"/>
      <c r="D68" s="30"/>
      <c r="E68" s="30"/>
      <c r="F68" s="30"/>
      <c r="G68" s="30"/>
      <c r="H68" s="39"/>
      <c r="I68" s="24"/>
      <c r="J68" s="168"/>
      <c r="K68" s="169"/>
      <c r="L68" s="169"/>
      <c r="M68" s="352"/>
      <c r="N68" s="352"/>
      <c r="O68" s="352"/>
      <c r="P68" s="353"/>
      <c r="Q68" s="24"/>
      <c r="R68" s="24"/>
      <c r="S68" s="24"/>
      <c r="T68" s="24"/>
      <c r="U68" s="24"/>
      <c r="V68" s="24"/>
      <c r="W68" s="24"/>
    </row>
    <row r="69" spans="1:25" ht="16" customHeight="1" thickBot="1" x14ac:dyDescent="0.35">
      <c r="A69" s="40"/>
      <c r="B69" s="41" t="s">
        <v>126</v>
      </c>
      <c r="C69" s="42"/>
      <c r="D69" s="43"/>
      <c r="E69" s="43"/>
      <c r="F69" s="43"/>
      <c r="G69" s="43"/>
      <c r="H69" s="44"/>
      <c r="I69" s="24"/>
      <c r="J69" s="170"/>
      <c r="K69" s="85"/>
      <c r="L69" s="85"/>
      <c r="M69" s="354"/>
      <c r="N69" s="354"/>
      <c r="O69" s="354"/>
      <c r="P69" s="355"/>
      <c r="Q69" s="24"/>
      <c r="R69" s="24"/>
      <c r="S69" s="24"/>
      <c r="T69" s="24"/>
      <c r="U69" s="24"/>
      <c r="V69" s="24"/>
      <c r="W69" s="24"/>
    </row>
    <row r="70" spans="1:25" ht="14.25" customHeight="1" x14ac:dyDescent="0.3">
      <c r="B70" s="86"/>
      <c r="C70" s="86"/>
      <c r="D70" s="62"/>
      <c r="E70" s="62"/>
      <c r="F70" s="62"/>
      <c r="G70" s="62"/>
      <c r="H70" s="62"/>
      <c r="I70" s="24"/>
      <c r="K70" s="60"/>
      <c r="L70" s="60"/>
      <c r="M70" s="60"/>
      <c r="N70" s="60"/>
      <c r="O70" s="60"/>
      <c r="P70" s="60"/>
      <c r="Q70" s="24"/>
      <c r="R70" s="24"/>
      <c r="S70" s="24"/>
      <c r="T70" s="24"/>
      <c r="U70" s="24"/>
      <c r="V70" s="24"/>
      <c r="W70" s="24"/>
    </row>
    <row r="71" spans="1:25" ht="14.25" customHeight="1" x14ac:dyDescent="0.3">
      <c r="B71" s="87"/>
      <c r="Q71" s="24"/>
      <c r="R71" s="24"/>
      <c r="S71" s="24"/>
      <c r="T71" s="24"/>
      <c r="U71" s="24"/>
      <c r="V71" s="24"/>
      <c r="W71" s="24"/>
    </row>
    <row r="72" spans="1:25" x14ac:dyDescent="0.3">
      <c r="A72" s="24"/>
      <c r="B72" s="24"/>
      <c r="C72" s="24"/>
      <c r="D72" s="24"/>
      <c r="E72" s="24"/>
      <c r="F72" s="24"/>
      <c r="G72" s="24"/>
      <c r="H72" s="24"/>
      <c r="J72" s="24"/>
      <c r="K72" s="24"/>
      <c r="L72" s="24"/>
      <c r="M72" s="24"/>
      <c r="N72" s="24"/>
      <c r="O72" s="24"/>
      <c r="P72" s="24"/>
      <c r="Q72" s="24"/>
      <c r="R72" s="24"/>
      <c r="S72" s="24"/>
      <c r="T72" s="24"/>
      <c r="U72" s="24"/>
      <c r="V72" s="24"/>
      <c r="W72" s="24"/>
      <c r="X72" s="24"/>
      <c r="Y72" s="24"/>
    </row>
    <row r="73" spans="1:25" ht="14" x14ac:dyDescent="0.3">
      <c r="A73" s="153"/>
      <c r="B73" s="153"/>
      <c r="L73" s="24"/>
      <c r="M73" s="24"/>
      <c r="N73" s="24"/>
      <c r="O73" s="24"/>
      <c r="P73" s="24"/>
      <c r="Q73" s="24"/>
      <c r="R73" s="24"/>
      <c r="S73" s="24"/>
      <c r="T73" s="24"/>
      <c r="U73" s="24"/>
      <c r="V73" s="24"/>
      <c r="W73" s="24"/>
      <c r="X73" s="24"/>
      <c r="Y73" s="24"/>
    </row>
    <row r="74" spans="1:25" x14ac:dyDescent="0.3">
      <c r="L74" s="24"/>
      <c r="M74" s="24"/>
      <c r="N74" s="24"/>
      <c r="O74" s="24"/>
      <c r="P74" s="24"/>
      <c r="Q74" s="24"/>
      <c r="R74" s="24"/>
      <c r="S74" s="24"/>
      <c r="T74" s="24"/>
      <c r="U74" s="24"/>
      <c r="V74" s="24"/>
      <c r="W74" s="24"/>
      <c r="X74" s="24"/>
      <c r="Y74" s="24"/>
    </row>
    <row r="75" spans="1:25" x14ac:dyDescent="0.3">
      <c r="A75" s="14" t="s">
        <v>134</v>
      </c>
      <c r="L75" s="24"/>
      <c r="M75" s="24"/>
      <c r="N75" s="24"/>
      <c r="O75" s="24"/>
      <c r="P75" s="24"/>
      <c r="Q75" s="24"/>
      <c r="R75" s="24"/>
      <c r="S75" s="24"/>
      <c r="T75" s="24"/>
      <c r="U75" s="24"/>
      <c r="V75" s="24"/>
      <c r="W75" s="24"/>
      <c r="X75" s="24"/>
      <c r="Y75" s="24"/>
    </row>
    <row r="76" spans="1:25" ht="12.75" hidden="1" customHeight="1" x14ac:dyDescent="0.3">
      <c r="F76" s="14" t="s">
        <v>248</v>
      </c>
      <c r="H76" s="13"/>
      <c r="I76" s="13"/>
      <c r="J76" s="13"/>
      <c r="L76" s="24"/>
      <c r="M76" s="24"/>
      <c r="N76" s="24"/>
      <c r="O76" s="24"/>
      <c r="P76" s="24"/>
      <c r="Q76" s="24"/>
      <c r="R76" s="24"/>
      <c r="S76" s="24"/>
      <c r="T76" s="24"/>
      <c r="U76" s="24"/>
      <c r="V76" s="24"/>
      <c r="W76" s="24"/>
      <c r="X76" s="24"/>
      <c r="Y76" s="24"/>
    </row>
    <row r="77" spans="1:25" ht="12.75" hidden="1" customHeight="1" x14ac:dyDescent="0.3">
      <c r="A77" s="13" t="s">
        <v>180</v>
      </c>
      <c r="B77" s="13"/>
      <c r="C77" s="13"/>
      <c r="E77" s="14">
        <v>75110</v>
      </c>
      <c r="F77" s="14" t="s">
        <v>237</v>
      </c>
      <c r="H77" s="13"/>
      <c r="I77" s="13"/>
      <c r="J77" s="13"/>
      <c r="L77" s="24"/>
      <c r="M77" s="22"/>
      <c r="N77" s="22"/>
      <c r="O77" s="22"/>
      <c r="P77" s="25"/>
      <c r="Q77" s="26"/>
      <c r="R77" s="58"/>
      <c r="S77" s="58"/>
      <c r="T77" s="58"/>
      <c r="U77" s="130"/>
      <c r="V77" s="24"/>
      <c r="W77" s="24"/>
      <c r="X77" s="24"/>
      <c r="Y77" s="24"/>
    </row>
    <row r="78" spans="1:25" ht="12.75" hidden="1" customHeight="1" x14ac:dyDescent="0.3">
      <c r="A78" s="13" t="s">
        <v>179</v>
      </c>
      <c r="B78" s="13"/>
      <c r="C78" s="13"/>
      <c r="E78" s="14">
        <v>75210</v>
      </c>
      <c r="H78" s="13"/>
      <c r="I78" s="13"/>
      <c r="J78" s="13"/>
      <c r="L78" s="24"/>
      <c r="M78" s="30"/>
      <c r="N78" s="30"/>
      <c r="O78" s="30"/>
      <c r="P78" s="227"/>
      <c r="Q78" s="227"/>
      <c r="R78" s="227"/>
      <c r="S78" s="227"/>
      <c r="T78" s="227"/>
      <c r="U78" s="105"/>
      <c r="V78" s="24"/>
      <c r="W78" s="24"/>
      <c r="X78" s="24"/>
      <c r="Y78" s="24"/>
    </row>
    <row r="79" spans="1:25" ht="12.75" hidden="1" customHeight="1" x14ac:dyDescent="0.3">
      <c r="A79" s="13" t="s">
        <v>221</v>
      </c>
      <c r="B79" s="13"/>
      <c r="C79" s="13"/>
      <c r="E79" s="14">
        <v>75310</v>
      </c>
      <c r="L79" s="24"/>
      <c r="M79" s="130"/>
      <c r="N79" s="130"/>
      <c r="O79" s="130"/>
      <c r="P79" s="226"/>
      <c r="Q79" s="226"/>
      <c r="R79" s="226"/>
      <c r="S79" s="226"/>
      <c r="T79" s="226"/>
      <c r="U79" s="59"/>
      <c r="V79" s="24"/>
      <c r="W79" s="24"/>
      <c r="X79" s="24"/>
      <c r="Y79" s="24"/>
    </row>
    <row r="80" spans="1:25" ht="12.75" hidden="1" customHeight="1" x14ac:dyDescent="0.3">
      <c r="A80" s="13" t="s">
        <v>236</v>
      </c>
      <c r="B80" s="13"/>
      <c r="C80" s="13"/>
      <c r="E80" s="14">
        <v>75115</v>
      </c>
      <c r="L80" s="24"/>
      <c r="M80" s="130"/>
      <c r="N80" s="130"/>
      <c r="O80" s="130"/>
      <c r="P80" s="226"/>
      <c r="Q80" s="226"/>
      <c r="R80" s="226"/>
      <c r="S80" s="226"/>
      <c r="T80" s="226"/>
      <c r="U80" s="59"/>
      <c r="V80" s="24"/>
      <c r="W80" s="24"/>
      <c r="X80" s="24"/>
      <c r="Y80" s="24"/>
    </row>
    <row r="81" spans="1:25" ht="12.75" hidden="1" customHeight="1" x14ac:dyDescent="0.3">
      <c r="A81" s="13" t="s">
        <v>235</v>
      </c>
      <c r="B81" s="13"/>
      <c r="C81" s="13"/>
      <c r="E81" s="14">
        <v>75215</v>
      </c>
      <c r="L81" s="24"/>
      <c r="M81" s="30"/>
      <c r="N81" s="30"/>
      <c r="O81" s="30"/>
      <c r="P81" s="230"/>
      <c r="Q81" s="230"/>
      <c r="R81" s="230"/>
      <c r="S81" s="130"/>
      <c r="T81" s="130"/>
      <c r="U81" s="105"/>
      <c r="V81" s="24"/>
      <c r="W81" s="24"/>
      <c r="X81" s="24"/>
      <c r="Y81" s="24"/>
    </row>
    <row r="82" spans="1:25" ht="12.75" hidden="1" customHeight="1" x14ac:dyDescent="0.3">
      <c r="A82" s="13" t="s">
        <v>234</v>
      </c>
      <c r="B82" s="13"/>
      <c r="C82" s="13"/>
      <c r="E82" s="14">
        <v>75315</v>
      </c>
      <c r="L82" s="24"/>
      <c r="M82" s="130"/>
      <c r="N82" s="130"/>
      <c r="O82" s="130"/>
      <c r="P82" s="226"/>
      <c r="Q82" s="226"/>
      <c r="R82" s="226"/>
      <c r="S82" s="226"/>
      <c r="T82" s="226"/>
      <c r="U82" s="103"/>
      <c r="V82" s="24"/>
      <c r="W82" s="24"/>
      <c r="X82" s="24"/>
      <c r="Y82" s="24"/>
    </row>
    <row r="83" spans="1:25" ht="12.75" hidden="1" customHeight="1" x14ac:dyDescent="0.3">
      <c r="A83" s="13"/>
      <c r="B83" s="13"/>
      <c r="C83" s="13"/>
      <c r="L83" s="24"/>
      <c r="M83" s="130"/>
      <c r="N83" s="130"/>
      <c r="O83" s="130"/>
      <c r="P83" s="226"/>
      <c r="Q83" s="226"/>
      <c r="R83" s="226"/>
      <c r="S83" s="226"/>
      <c r="T83" s="226"/>
      <c r="U83" s="59"/>
      <c r="V83" s="24"/>
      <c r="W83" s="24"/>
      <c r="X83" s="24"/>
      <c r="Y83" s="24"/>
    </row>
    <row r="84" spans="1:25" ht="16.5" hidden="1" customHeight="1" x14ac:dyDescent="0.3">
      <c r="A84" s="13" t="s">
        <v>181</v>
      </c>
      <c r="B84" s="13"/>
      <c r="C84" s="13"/>
      <c r="E84" s="14">
        <v>75125</v>
      </c>
      <c r="F84" s="14" t="s">
        <v>239</v>
      </c>
      <c r="H84" s="13"/>
      <c r="I84" s="13"/>
      <c r="J84" s="13"/>
      <c r="L84" s="24"/>
      <c r="M84" s="130"/>
      <c r="N84" s="130"/>
      <c r="O84" s="130"/>
      <c r="P84" s="130"/>
      <c r="Q84" s="60"/>
      <c r="R84" s="60"/>
      <c r="S84" s="60"/>
      <c r="T84" s="60"/>
      <c r="U84" s="61"/>
      <c r="V84" s="24"/>
      <c r="W84" s="24"/>
      <c r="X84" s="24"/>
      <c r="Y84" s="24"/>
    </row>
    <row r="85" spans="1:25" ht="12.75" hidden="1" customHeight="1" x14ac:dyDescent="0.3">
      <c r="A85" s="13" t="s">
        <v>182</v>
      </c>
      <c r="B85" s="13"/>
      <c r="C85" s="13"/>
      <c r="E85" s="14">
        <v>75225</v>
      </c>
      <c r="H85" s="13"/>
      <c r="I85" s="13"/>
      <c r="J85" s="13"/>
      <c r="L85" s="24"/>
      <c r="M85" s="30"/>
      <c r="N85" s="30"/>
      <c r="O85" s="30"/>
      <c r="P85" s="130"/>
      <c r="Q85" s="130"/>
      <c r="R85" s="130"/>
      <c r="S85" s="130"/>
      <c r="T85" s="130"/>
      <c r="U85" s="59"/>
      <c r="V85" s="24"/>
      <c r="W85" s="24"/>
      <c r="X85" s="24"/>
      <c r="Y85" s="24"/>
    </row>
    <row r="86" spans="1:25" ht="12.75" hidden="1" customHeight="1" x14ac:dyDescent="0.3">
      <c r="A86" s="13" t="s">
        <v>224</v>
      </c>
      <c r="B86" s="13"/>
      <c r="C86" s="13"/>
      <c r="E86" s="14">
        <v>75325</v>
      </c>
      <c r="L86" s="24"/>
      <c r="M86" s="24"/>
      <c r="N86" s="24"/>
      <c r="O86" s="24"/>
      <c r="P86" s="24"/>
      <c r="Q86" s="24"/>
      <c r="R86" s="24"/>
      <c r="S86" s="24"/>
      <c r="T86" s="24"/>
      <c r="U86" s="24"/>
      <c r="V86" s="24"/>
      <c r="W86" s="24"/>
      <c r="X86" s="24"/>
      <c r="Y86" s="24"/>
    </row>
    <row r="87" spans="1:25" ht="12.75" hidden="1" customHeight="1" x14ac:dyDescent="0.3">
      <c r="A87" s="13"/>
      <c r="B87" s="13"/>
      <c r="C87" s="13"/>
      <c r="H87" s="13"/>
      <c r="I87" s="13"/>
      <c r="J87" s="13"/>
      <c r="L87" s="24"/>
      <c r="M87" s="24"/>
      <c r="N87" s="24"/>
      <c r="O87" s="24"/>
      <c r="P87" s="24"/>
      <c r="Q87" s="24"/>
      <c r="R87" s="24"/>
      <c r="S87" s="24"/>
      <c r="T87" s="24"/>
      <c r="U87" s="24"/>
      <c r="V87" s="24"/>
      <c r="W87" s="24"/>
      <c r="X87" s="24"/>
      <c r="Y87" s="24"/>
    </row>
    <row r="88" spans="1:25" ht="12.75" hidden="1" customHeight="1" x14ac:dyDescent="0.3">
      <c r="A88" s="13" t="s">
        <v>183</v>
      </c>
      <c r="B88" s="13"/>
      <c r="C88" s="13"/>
      <c r="E88" s="14">
        <v>75130</v>
      </c>
      <c r="F88" s="14" t="s">
        <v>240</v>
      </c>
      <c r="H88" s="13"/>
      <c r="I88" s="13"/>
      <c r="J88" s="13"/>
      <c r="L88" s="24"/>
      <c r="M88" s="24"/>
      <c r="N88" s="24"/>
      <c r="O88" s="24"/>
      <c r="P88" s="24"/>
      <c r="Q88" s="24"/>
      <c r="R88" s="24"/>
      <c r="S88" s="24"/>
      <c r="T88" s="24"/>
      <c r="U88" s="24"/>
      <c r="V88" s="24"/>
      <c r="W88" s="24"/>
      <c r="X88" s="24"/>
      <c r="Y88" s="24"/>
    </row>
    <row r="89" spans="1:25" ht="12.75" hidden="1" customHeight="1" x14ac:dyDescent="0.3">
      <c r="A89" s="13" t="s">
        <v>184</v>
      </c>
      <c r="B89" s="13"/>
      <c r="C89" s="13"/>
      <c r="E89" s="14">
        <v>75130</v>
      </c>
      <c r="H89" s="13"/>
      <c r="I89" s="13"/>
      <c r="J89" s="13"/>
      <c r="L89" s="24"/>
      <c r="M89" s="24"/>
      <c r="N89" s="24"/>
      <c r="O89" s="24"/>
      <c r="P89" s="24"/>
      <c r="Q89" s="24"/>
      <c r="R89" s="24"/>
      <c r="S89" s="24"/>
      <c r="T89" s="24"/>
      <c r="U89" s="24"/>
      <c r="V89" s="24"/>
      <c r="W89" s="24"/>
      <c r="X89" s="24"/>
      <c r="Y89" s="24"/>
    </row>
    <row r="90" spans="1:25" ht="12.75" hidden="1" customHeight="1" x14ac:dyDescent="0.3">
      <c r="A90" s="13" t="s">
        <v>185</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186</v>
      </c>
      <c r="B91" s="13"/>
      <c r="C91" s="13"/>
      <c r="E91" s="14">
        <v>75230</v>
      </c>
      <c r="H91" s="13"/>
      <c r="I91" s="13"/>
      <c r="J91" s="13"/>
      <c r="L91" s="24"/>
      <c r="M91" s="24"/>
      <c r="N91" s="24"/>
      <c r="O91" s="24"/>
      <c r="P91" s="24"/>
      <c r="Q91" s="24"/>
      <c r="R91" s="24"/>
      <c r="S91" s="24"/>
      <c r="T91" s="24"/>
      <c r="U91" s="24"/>
      <c r="V91" s="24"/>
      <c r="W91" s="24"/>
      <c r="X91" s="24"/>
      <c r="Y91" s="24"/>
    </row>
    <row r="92" spans="1:25" ht="12.75" hidden="1" customHeight="1" x14ac:dyDescent="0.3">
      <c r="A92" s="13" t="s">
        <v>217</v>
      </c>
      <c r="B92" s="13"/>
      <c r="C92" s="13"/>
      <c r="E92" s="14">
        <v>75330</v>
      </c>
      <c r="L92" s="24"/>
      <c r="M92" s="24"/>
      <c r="N92" s="24"/>
      <c r="O92" s="24"/>
      <c r="P92" s="24"/>
      <c r="Q92" s="24"/>
      <c r="R92" s="24"/>
      <c r="S92" s="24"/>
      <c r="T92" s="24"/>
      <c r="U92" s="24"/>
      <c r="V92" s="24"/>
      <c r="W92" s="24"/>
      <c r="X92" s="24"/>
      <c r="Y92" s="24"/>
    </row>
    <row r="93" spans="1:25" ht="12.75" hidden="1" customHeight="1" x14ac:dyDescent="0.3">
      <c r="A93" s="13" t="s">
        <v>218</v>
      </c>
      <c r="B93" s="13"/>
      <c r="C93" s="13"/>
      <c r="E93" s="14">
        <v>75330</v>
      </c>
      <c r="L93" s="24"/>
      <c r="M93" s="24"/>
      <c r="N93" s="24"/>
      <c r="O93" s="24"/>
      <c r="P93" s="24"/>
      <c r="Q93" s="24"/>
      <c r="R93" s="24"/>
      <c r="S93" s="24"/>
      <c r="T93" s="24"/>
      <c r="U93" s="24"/>
      <c r="V93" s="24"/>
      <c r="W93" s="24"/>
      <c r="X93" s="24"/>
      <c r="Y93" s="24"/>
    </row>
    <row r="94" spans="1:25" ht="12.75" hidden="1" customHeight="1" x14ac:dyDescent="0.3">
      <c r="A94" s="13"/>
      <c r="B94" s="13"/>
      <c r="C94" s="13"/>
      <c r="H94" s="13"/>
      <c r="I94" s="13"/>
      <c r="J94" s="13"/>
      <c r="L94" s="24"/>
      <c r="M94" s="62"/>
      <c r="N94" s="62"/>
      <c r="O94" s="62"/>
      <c r="P94" s="62"/>
      <c r="Q94" s="24"/>
      <c r="R94" s="24"/>
      <c r="S94" s="24"/>
      <c r="T94" s="24"/>
      <c r="U94" s="24"/>
      <c r="V94" s="24"/>
      <c r="W94" s="24"/>
      <c r="X94" s="24"/>
      <c r="Y94" s="24"/>
    </row>
    <row r="95" spans="1:25" ht="12.75" hidden="1" customHeight="1" x14ac:dyDescent="0.3">
      <c r="A95" s="13" t="s">
        <v>189</v>
      </c>
      <c r="B95" s="13"/>
      <c r="C95" s="13"/>
      <c r="E95" s="14">
        <v>75140</v>
      </c>
      <c r="F95" s="14" t="s">
        <v>241</v>
      </c>
      <c r="H95" s="13"/>
      <c r="I95" s="13"/>
      <c r="J95" s="13"/>
      <c r="M95" s="24"/>
      <c r="N95" s="24"/>
      <c r="O95" s="24"/>
      <c r="P95" s="24"/>
    </row>
    <row r="96" spans="1:25" ht="12.75" hidden="1" customHeight="1" x14ac:dyDescent="0.3">
      <c r="A96" s="13" t="s">
        <v>187</v>
      </c>
      <c r="B96" s="13"/>
      <c r="C96" s="13"/>
      <c r="E96" s="14">
        <v>75240</v>
      </c>
      <c r="H96" s="13"/>
      <c r="I96" s="13"/>
      <c r="J96" s="13"/>
    </row>
    <row r="97" spans="1:10" ht="12.75" hidden="1" customHeight="1" x14ac:dyDescent="0.3">
      <c r="A97" s="13" t="s">
        <v>231</v>
      </c>
      <c r="B97" s="13"/>
      <c r="C97" s="13"/>
      <c r="E97" s="14">
        <v>75120</v>
      </c>
    </row>
    <row r="98" spans="1:10" ht="12.75" hidden="1" customHeight="1" x14ac:dyDescent="0.3">
      <c r="A98" s="13" t="s">
        <v>188</v>
      </c>
      <c r="B98" s="13"/>
      <c r="C98" s="13"/>
      <c r="E98" s="14">
        <v>75220</v>
      </c>
    </row>
    <row r="99" spans="1:10" ht="12.75" hidden="1" customHeight="1" x14ac:dyDescent="0.3">
      <c r="A99" s="13" t="s">
        <v>242</v>
      </c>
      <c r="B99" s="13"/>
      <c r="C99" s="13"/>
      <c r="E99" s="14">
        <v>75320</v>
      </c>
    </row>
    <row r="100" spans="1:10" ht="12.75" hidden="1" customHeight="1" x14ac:dyDescent="0.3">
      <c r="A100" s="13"/>
      <c r="B100" s="13"/>
      <c r="C100" s="13"/>
      <c r="H100" s="13"/>
      <c r="I100" s="13"/>
      <c r="J100" s="13"/>
    </row>
    <row r="101" spans="1:10" ht="12.75" hidden="1" customHeight="1" x14ac:dyDescent="0.3">
      <c r="A101" s="13" t="s">
        <v>245</v>
      </c>
      <c r="B101" s="13"/>
      <c r="C101" s="13"/>
      <c r="E101" s="14">
        <v>75135</v>
      </c>
      <c r="F101" s="14" t="s">
        <v>243</v>
      </c>
      <c r="H101" s="13"/>
      <c r="I101" s="13"/>
      <c r="J101" s="13"/>
    </row>
    <row r="102" spans="1:10" ht="12.75" hidden="1" customHeight="1" x14ac:dyDescent="0.3">
      <c r="A102" s="13" t="s">
        <v>246</v>
      </c>
      <c r="B102" s="13"/>
      <c r="C102" s="13"/>
      <c r="E102" s="14">
        <v>75235</v>
      </c>
    </row>
    <row r="103" spans="1:10" ht="12.75" hidden="1" customHeight="1" x14ac:dyDescent="0.3">
      <c r="A103" s="13" t="s">
        <v>247</v>
      </c>
      <c r="B103" s="13"/>
      <c r="C103" s="13"/>
      <c r="E103" s="14">
        <v>75335</v>
      </c>
    </row>
    <row r="104" spans="1:10" ht="12.75" hidden="1" customHeight="1" x14ac:dyDescent="0.3">
      <c r="A104" s="13"/>
      <c r="B104" s="13"/>
      <c r="C104" s="13"/>
    </row>
    <row r="105" spans="1:10" ht="12.75" hidden="1" customHeight="1" x14ac:dyDescent="0.3">
      <c r="A105" s="13" t="s">
        <v>92</v>
      </c>
      <c r="B105" s="13"/>
      <c r="C105" s="13"/>
      <c r="E105" s="14">
        <v>75505</v>
      </c>
      <c r="F105" s="14" t="s">
        <v>105</v>
      </c>
    </row>
    <row r="106" spans="1:10" ht="12.75" hidden="1" customHeight="1" x14ac:dyDescent="0.3">
      <c r="A106" s="13" t="s">
        <v>93</v>
      </c>
      <c r="B106" s="13"/>
      <c r="C106" s="13"/>
      <c r="E106" s="14">
        <v>75510</v>
      </c>
    </row>
    <row r="107" spans="1:10" ht="12.75" hidden="1" customHeight="1" x14ac:dyDescent="0.3">
      <c r="A107" s="13" t="s">
        <v>141</v>
      </c>
      <c r="B107" s="13"/>
      <c r="C107" s="13"/>
      <c r="E107" s="14">
        <v>75515</v>
      </c>
    </row>
    <row r="108" spans="1:10" ht="12.75" hidden="1" customHeight="1" x14ac:dyDescent="0.3">
      <c r="A108" s="13" t="s">
        <v>94</v>
      </c>
      <c r="B108" s="13"/>
      <c r="C108" s="13"/>
      <c r="E108" s="14">
        <v>75520</v>
      </c>
    </row>
    <row r="109" spans="1:10" ht="12.75" hidden="1" customHeight="1" x14ac:dyDescent="0.3">
      <c r="A109" s="13" t="s">
        <v>95</v>
      </c>
      <c r="B109" s="13"/>
      <c r="C109" s="13"/>
      <c r="E109" s="14">
        <v>75525</v>
      </c>
    </row>
    <row r="110" spans="1:10" ht="12.75" hidden="1" customHeight="1" x14ac:dyDescent="0.3">
      <c r="A110" s="13" t="s">
        <v>96</v>
      </c>
      <c r="B110" s="13"/>
      <c r="C110" s="13"/>
      <c r="E110" s="14">
        <v>75530</v>
      </c>
    </row>
    <row r="111" spans="1:10" ht="12.75" hidden="1" customHeight="1" x14ac:dyDescent="0.3"/>
    <row r="112" spans="1:10" ht="12.75" hidden="1" customHeight="1" x14ac:dyDescent="0.3"/>
    <row r="113" spans="1:25" ht="12.75" hidden="1" customHeight="1" x14ac:dyDescent="0.3">
      <c r="A113" s="13" t="s">
        <v>222</v>
      </c>
      <c r="B113" s="13"/>
      <c r="C113" s="13"/>
      <c r="E113" s="14">
        <v>75410</v>
      </c>
      <c r="F113" s="14" t="s">
        <v>232</v>
      </c>
      <c r="L113" s="24"/>
      <c r="M113" s="130"/>
      <c r="N113" s="130"/>
      <c r="O113" s="130"/>
      <c r="P113" s="226"/>
      <c r="Q113" s="226"/>
      <c r="R113" s="226"/>
      <c r="S113" s="226"/>
      <c r="T113" s="226"/>
      <c r="U113" s="59"/>
      <c r="V113" s="24"/>
      <c r="W113" s="24"/>
      <c r="X113" s="24"/>
      <c r="Y113" s="24"/>
    </row>
    <row r="114" spans="1:25" ht="12.75" hidden="1" customHeight="1" x14ac:dyDescent="0.3">
      <c r="A114" s="13" t="s">
        <v>223</v>
      </c>
      <c r="B114" s="13"/>
      <c r="C114" s="13"/>
      <c r="E114" s="14">
        <v>75415</v>
      </c>
      <c r="F114" s="14" t="s">
        <v>233</v>
      </c>
      <c r="L114" s="24"/>
      <c r="M114" s="130"/>
      <c r="N114" s="130"/>
      <c r="O114" s="130"/>
      <c r="P114" s="226"/>
      <c r="Q114" s="226"/>
      <c r="R114" s="226"/>
      <c r="S114" s="226"/>
      <c r="T114" s="226"/>
      <c r="U114" s="59"/>
      <c r="V114" s="24"/>
      <c r="W114" s="24"/>
      <c r="X114" s="24"/>
      <c r="Y114" s="24"/>
    </row>
    <row r="115" spans="1:25" ht="12.75" hidden="1" customHeight="1" x14ac:dyDescent="0.3">
      <c r="A115" s="13" t="s">
        <v>225</v>
      </c>
      <c r="B115" s="13"/>
      <c r="C115" s="13"/>
      <c r="E115" s="14">
        <v>75425</v>
      </c>
      <c r="H115" s="13"/>
      <c r="I115" s="13"/>
      <c r="J115" s="13"/>
      <c r="L115" s="24"/>
      <c r="M115" s="24"/>
      <c r="N115" s="24"/>
      <c r="O115" s="24"/>
      <c r="P115" s="24"/>
      <c r="Q115" s="24"/>
      <c r="R115" s="24"/>
      <c r="S115" s="24"/>
      <c r="T115" s="24"/>
      <c r="U115" s="24"/>
      <c r="V115" s="24"/>
      <c r="W115" s="24"/>
      <c r="X115" s="24"/>
      <c r="Y115" s="24"/>
    </row>
    <row r="116" spans="1:25" ht="12.75" hidden="1" customHeight="1" x14ac:dyDescent="0.3">
      <c r="A116" s="13" t="s">
        <v>219</v>
      </c>
      <c r="B116" s="13"/>
      <c r="C116" s="13"/>
      <c r="E116" s="14">
        <v>75430</v>
      </c>
      <c r="J116" s="62"/>
      <c r="K116" s="62"/>
      <c r="L116" s="62"/>
      <c r="M116" s="62"/>
      <c r="N116" s="62"/>
      <c r="O116" s="62"/>
      <c r="P116" s="62"/>
      <c r="Q116" s="24"/>
      <c r="R116" s="24"/>
      <c r="S116" s="24"/>
      <c r="T116" s="24"/>
      <c r="U116" s="24"/>
      <c r="V116" s="24"/>
      <c r="W116" s="24"/>
      <c r="X116" s="24"/>
      <c r="Y116" s="24"/>
    </row>
    <row r="117" spans="1:25" ht="12.75" hidden="1" customHeight="1" x14ac:dyDescent="0.3">
      <c r="A117" s="13" t="s">
        <v>220</v>
      </c>
      <c r="B117" s="13"/>
      <c r="C117" s="13"/>
      <c r="E117" s="14">
        <v>75430</v>
      </c>
      <c r="J117" s="62"/>
      <c r="K117" s="62"/>
      <c r="L117" s="62"/>
      <c r="M117" s="62"/>
      <c r="N117" s="62"/>
      <c r="O117" s="62"/>
      <c r="P117" s="62"/>
      <c r="Q117" s="24"/>
      <c r="R117" s="24"/>
      <c r="S117" s="24"/>
      <c r="T117" s="24"/>
      <c r="U117" s="24"/>
      <c r="V117" s="24"/>
      <c r="W117" s="24"/>
      <c r="X117" s="24"/>
      <c r="Y117" s="24"/>
    </row>
    <row r="118" spans="1:25" ht="12.75" hidden="1" customHeight="1" x14ac:dyDescent="0.3">
      <c r="A118" s="13" t="s">
        <v>226</v>
      </c>
      <c r="B118" s="13"/>
      <c r="C118" s="13"/>
      <c r="E118" s="14">
        <v>75440</v>
      </c>
      <c r="H118" s="13"/>
      <c r="I118" s="13"/>
      <c r="J118" s="13"/>
    </row>
    <row r="119" spans="1:25" ht="12.75" hidden="1" customHeight="1" x14ac:dyDescent="0.3">
      <c r="A119" s="13" t="s">
        <v>227</v>
      </c>
      <c r="B119" s="13"/>
      <c r="C119" s="13"/>
      <c r="E119" s="14">
        <v>75420</v>
      </c>
    </row>
    <row r="120" spans="1:25" ht="12.75" hidden="1" customHeight="1" x14ac:dyDescent="0.3">
      <c r="A120" s="13" t="s">
        <v>228</v>
      </c>
      <c r="B120" s="13"/>
      <c r="C120" s="13"/>
      <c r="E120" s="14">
        <v>75435</v>
      </c>
    </row>
    <row r="121" spans="1:25" ht="12.75" hidden="1" customHeight="1" x14ac:dyDescent="0.3">
      <c r="A121" s="13" t="s">
        <v>229</v>
      </c>
      <c r="B121" s="13"/>
      <c r="C121" s="13"/>
      <c r="E121" s="14">
        <v>75445</v>
      </c>
    </row>
    <row r="122" spans="1:25" ht="12.75" hidden="1" customHeight="1" x14ac:dyDescent="0.3">
      <c r="A122" s="13" t="s">
        <v>230</v>
      </c>
      <c r="B122" s="13"/>
      <c r="C122" s="13"/>
      <c r="E122" s="14">
        <v>75450</v>
      </c>
    </row>
    <row r="123" spans="1:25" ht="12.75" hidden="1" customHeight="1" x14ac:dyDescent="0.3"/>
    <row r="124" spans="1:25" ht="12.75" hidden="1" customHeight="1" x14ac:dyDescent="0.3"/>
    <row r="125" spans="1:25" ht="12.75" hidden="1" customHeight="1" x14ac:dyDescent="0.3"/>
    <row r="126" spans="1:25" ht="12.75" hidden="1" customHeight="1" x14ac:dyDescent="0.3"/>
  </sheetData>
  <sheetProtection password="EDC4" sheet="1" objects="1" scenarios="1" formatCells="0" insertRows="0" selectLockedCells="1"/>
  <mergeCells count="165">
    <mergeCell ref="J1:P1"/>
    <mergeCell ref="J2:P2"/>
    <mergeCell ref="J3:P3"/>
    <mergeCell ref="C6:I6"/>
    <mergeCell ref="K6:P6"/>
    <mergeCell ref="E7:P7"/>
    <mergeCell ref="C8:H8"/>
    <mergeCell ref="K8:P8"/>
    <mergeCell ref="A10:D10"/>
    <mergeCell ref="F10:J10"/>
    <mergeCell ref="M10:N10"/>
    <mergeCell ref="A11:D11"/>
    <mergeCell ref="F11:G11"/>
    <mergeCell ref="J11:L11"/>
    <mergeCell ref="M11:N11"/>
    <mergeCell ref="A14:D14"/>
    <mergeCell ref="F14:J14"/>
    <mergeCell ref="M14:N14"/>
    <mergeCell ref="A15:D15"/>
    <mergeCell ref="F15:J15"/>
    <mergeCell ref="M15:N15"/>
    <mergeCell ref="A12:D12"/>
    <mergeCell ref="F12:J12"/>
    <mergeCell ref="M12:N12"/>
    <mergeCell ref="A13:D13"/>
    <mergeCell ref="F13:J13"/>
    <mergeCell ref="M13:N13"/>
    <mergeCell ref="A18:D18"/>
    <mergeCell ref="F18:J18"/>
    <mergeCell ref="M18:N18"/>
    <mergeCell ref="A19:D19"/>
    <mergeCell ref="F19:J19"/>
    <mergeCell ref="M19:N19"/>
    <mergeCell ref="A16:D16"/>
    <mergeCell ref="F16:J16"/>
    <mergeCell ref="M16:N16"/>
    <mergeCell ref="A17:D17"/>
    <mergeCell ref="F17:J17"/>
    <mergeCell ref="M17:N17"/>
    <mergeCell ref="A22:D22"/>
    <mergeCell ref="F22:J22"/>
    <mergeCell ref="M22:N22"/>
    <mergeCell ref="A23:D23"/>
    <mergeCell ref="F23:J23"/>
    <mergeCell ref="M23:N23"/>
    <mergeCell ref="A20:D20"/>
    <mergeCell ref="F20:J20"/>
    <mergeCell ref="M20:N20"/>
    <mergeCell ref="A21:D21"/>
    <mergeCell ref="F21:J21"/>
    <mergeCell ref="K21:N21"/>
    <mergeCell ref="A26:D26"/>
    <mergeCell ref="F26:J26"/>
    <mergeCell ref="M26:N26"/>
    <mergeCell ref="F27:J27"/>
    <mergeCell ref="M27:N27"/>
    <mergeCell ref="A28:D28"/>
    <mergeCell ref="F28:J28"/>
    <mergeCell ref="M28:N28"/>
    <mergeCell ref="A24:D24"/>
    <mergeCell ref="F24:J24"/>
    <mergeCell ref="M24:N24"/>
    <mergeCell ref="A25:D25"/>
    <mergeCell ref="F25:J25"/>
    <mergeCell ref="M25:N25"/>
    <mergeCell ref="A31:D31"/>
    <mergeCell ref="F31:J31"/>
    <mergeCell ref="M31:N31"/>
    <mergeCell ref="A32:D32"/>
    <mergeCell ref="F32:J32"/>
    <mergeCell ref="M32:N32"/>
    <mergeCell ref="A29:D29"/>
    <mergeCell ref="F29:J29"/>
    <mergeCell ref="M29:N29"/>
    <mergeCell ref="A30:D30"/>
    <mergeCell ref="F30:J30"/>
    <mergeCell ref="M30:N30"/>
    <mergeCell ref="A36:D36"/>
    <mergeCell ref="F36:J36"/>
    <mergeCell ref="M36:N36"/>
    <mergeCell ref="A37:D37"/>
    <mergeCell ref="F37:J37"/>
    <mergeCell ref="M37:N37"/>
    <mergeCell ref="F33:J33"/>
    <mergeCell ref="M33:N33"/>
    <mergeCell ref="A34:D34"/>
    <mergeCell ref="F34:J34"/>
    <mergeCell ref="M34:N34"/>
    <mergeCell ref="A35:D35"/>
    <mergeCell ref="F35:J35"/>
    <mergeCell ref="M35:N35"/>
    <mergeCell ref="F41:J41"/>
    <mergeCell ref="M41:N41"/>
    <mergeCell ref="F42:J42"/>
    <mergeCell ref="M42:N42"/>
    <mergeCell ref="A43:D43"/>
    <mergeCell ref="F43:J43"/>
    <mergeCell ref="M43:N43"/>
    <mergeCell ref="A38:D38"/>
    <mergeCell ref="F38:J38"/>
    <mergeCell ref="M38:N38"/>
    <mergeCell ref="M39:N39"/>
    <mergeCell ref="F40:J40"/>
    <mergeCell ref="M40:N40"/>
    <mergeCell ref="D50:E50"/>
    <mergeCell ref="O50:P50"/>
    <mergeCell ref="D51:E51"/>
    <mergeCell ref="O51:P51"/>
    <mergeCell ref="D52:E52"/>
    <mergeCell ref="O52:P52"/>
    <mergeCell ref="A45:H45"/>
    <mergeCell ref="J45:P45"/>
    <mergeCell ref="O47:P47"/>
    <mergeCell ref="D48:E48"/>
    <mergeCell ref="O48:P48"/>
    <mergeCell ref="D49:E49"/>
    <mergeCell ref="O49:P49"/>
    <mergeCell ref="M60:N60"/>
    <mergeCell ref="O60:P60"/>
    <mergeCell ref="C61:H61"/>
    <mergeCell ref="M61:N61"/>
    <mergeCell ref="O61:P61"/>
    <mergeCell ref="C62:H62"/>
    <mergeCell ref="M62:N62"/>
    <mergeCell ref="O62:P62"/>
    <mergeCell ref="D53:E53"/>
    <mergeCell ref="D54:E54"/>
    <mergeCell ref="D55:E55"/>
    <mergeCell ref="J57:P57"/>
    <mergeCell ref="M58:N58"/>
    <mergeCell ref="M59:N59"/>
    <mergeCell ref="O59:P59"/>
    <mergeCell ref="V66:W66"/>
    <mergeCell ref="M67:N67"/>
    <mergeCell ref="O67:P67"/>
    <mergeCell ref="M63:N63"/>
    <mergeCell ref="O63:P63"/>
    <mergeCell ref="D64:F64"/>
    <mergeCell ref="M64:N64"/>
    <mergeCell ref="O64:P64"/>
    <mergeCell ref="M65:N65"/>
    <mergeCell ref="O65:P65"/>
    <mergeCell ref="M68:N68"/>
    <mergeCell ref="O68:P68"/>
    <mergeCell ref="M69:N69"/>
    <mergeCell ref="O69:P69"/>
    <mergeCell ref="P78:R78"/>
    <mergeCell ref="S78:T78"/>
    <mergeCell ref="D66:H66"/>
    <mergeCell ref="M66:N66"/>
    <mergeCell ref="O66:P66"/>
    <mergeCell ref="S66:T66"/>
    <mergeCell ref="P83:R83"/>
    <mergeCell ref="S83:T83"/>
    <mergeCell ref="P113:R113"/>
    <mergeCell ref="S113:T113"/>
    <mergeCell ref="P114:R114"/>
    <mergeCell ref="S114:T114"/>
    <mergeCell ref="P79:R79"/>
    <mergeCell ref="S79:T79"/>
    <mergeCell ref="P80:R80"/>
    <mergeCell ref="S80:T80"/>
    <mergeCell ref="P81:R81"/>
    <mergeCell ref="P82:R82"/>
    <mergeCell ref="S82:T82"/>
  </mergeCells>
  <dataValidations count="5">
    <dataValidation type="list" allowBlank="1" showInputMessage="1" showErrorMessage="1" prompt="Other Travel includes any other expenses related to the trip that do not fall in the categories above (i.e. conference fees, registration fees, incidentals, etc.)" sqref="A34:D38" xr:uid="{00000000-0002-0000-0300-000000000000}">
      <formula1>Other</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28:D32" xr:uid="{00000000-0002-0000-0300-000001000000}">
      <formula1>Other_parking</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2:D26" xr:uid="{00000000-0002-0000-0300-000002000000}">
      <formula1>Meals_PD</formula1>
    </dataValidation>
    <dataValidation type="list" allowBlank="1" showErrorMessage="1" sqref="A18:D20" xr:uid="{00000000-0002-0000-0300-000003000000}">
      <formula1>Hotel1</formula1>
    </dataValidation>
    <dataValidation type="list" allowBlank="1" showInputMessage="1" showErrorMessage="1" prompt="Includes airfare, baggage fees, seat selection fees and travel agent fees" sqref="A14:D16" xr:uid="{00000000-0002-0000-0300-000004000000}">
      <formula1>AirfareTA</formula1>
    </dataValidation>
  </dataValidations>
  <pageMargins left="0.2" right="0.2" top="0.5" bottom="0.25" header="0.05" footer="0.05"/>
  <pageSetup scale="68" orientation="portrait" r:id="rId1"/>
  <headerFooter alignWithMargins="0">
    <oddFooter>&amp;Lhttp://www.uwinnipeg.ca/financial-services/forms.html&amp;RRevised April 2016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1"/>
  <sheetViews>
    <sheetView showGridLines="0" showZeros="0" zoomScaleNormal="100" workbookViewId="0">
      <selection activeCell="C15" sqref="C15:M16"/>
    </sheetView>
  </sheetViews>
  <sheetFormatPr defaultColWidth="9.1796875" defaultRowHeight="13" x14ac:dyDescent="0.3"/>
  <cols>
    <col min="1" max="3" width="4.26953125" style="14" customWidth="1"/>
    <col min="4" max="5" width="9.1796875" style="14"/>
    <col min="6" max="6" width="12.1796875" style="14" customWidth="1"/>
    <col min="7" max="7" width="5.54296875" style="14" customWidth="1"/>
    <col min="8" max="8" width="6" style="14" customWidth="1"/>
    <col min="9" max="9" width="10.54296875" style="14" customWidth="1"/>
    <col min="10" max="12" width="9.1796875" style="14"/>
    <col min="13" max="13" width="9.1796875" style="14" customWidth="1"/>
    <col min="14" max="16384" width="9.1796875" style="14"/>
  </cols>
  <sheetData>
    <row r="1" spans="1:13" ht="22.5" x14ac:dyDescent="0.45">
      <c r="A1" s="324" t="s">
        <v>1</v>
      </c>
      <c r="B1" s="324"/>
      <c r="C1" s="324"/>
      <c r="D1" s="324"/>
      <c r="E1" s="324"/>
      <c r="F1" s="324"/>
      <c r="G1" s="324"/>
      <c r="H1" s="324"/>
      <c r="I1" s="324"/>
      <c r="J1" s="324"/>
      <c r="K1" s="324"/>
      <c r="L1" s="324"/>
      <c r="M1" s="324"/>
    </row>
    <row r="2" spans="1:13" ht="15.5" x14ac:dyDescent="0.35">
      <c r="A2" s="325" t="s">
        <v>0</v>
      </c>
      <c r="B2" s="325"/>
      <c r="C2" s="325"/>
      <c r="D2" s="325"/>
      <c r="E2" s="325"/>
      <c r="F2" s="325"/>
      <c r="G2" s="325"/>
      <c r="H2" s="325"/>
      <c r="I2" s="325"/>
      <c r="J2" s="325"/>
      <c r="K2" s="325"/>
      <c r="L2" s="325"/>
      <c r="M2" s="325"/>
    </row>
    <row r="3" spans="1:13" x14ac:dyDescent="0.3">
      <c r="A3" s="290"/>
      <c r="B3" s="290"/>
      <c r="C3" s="290"/>
      <c r="D3" s="290"/>
      <c r="E3" s="290"/>
      <c r="F3" s="290"/>
      <c r="G3" s="290"/>
      <c r="H3" s="290"/>
      <c r="I3" s="290"/>
      <c r="J3" s="290"/>
      <c r="K3" s="290"/>
      <c r="L3" s="290"/>
      <c r="M3" s="290"/>
    </row>
    <row r="4" spans="1:13" x14ac:dyDescent="0.3">
      <c r="A4" s="117" t="s">
        <v>2</v>
      </c>
      <c r="B4" s="319" t="s">
        <v>166</v>
      </c>
      <c r="C4" s="319"/>
      <c r="D4" s="319"/>
      <c r="E4" s="319"/>
      <c r="F4" s="319"/>
      <c r="G4" s="319"/>
      <c r="H4" s="319"/>
      <c r="I4" s="319"/>
      <c r="J4" s="319"/>
      <c r="K4" s="319"/>
      <c r="L4" s="319"/>
      <c r="M4" s="319"/>
    </row>
    <row r="5" spans="1:13" x14ac:dyDescent="0.3">
      <c r="A5" s="117"/>
      <c r="B5" s="319"/>
      <c r="C5" s="319"/>
      <c r="D5" s="319"/>
      <c r="E5" s="319"/>
      <c r="F5" s="319"/>
      <c r="G5" s="319"/>
      <c r="H5" s="319"/>
      <c r="I5" s="319"/>
      <c r="J5" s="319"/>
      <c r="K5" s="319"/>
      <c r="L5" s="319"/>
      <c r="M5" s="319"/>
    </row>
    <row r="6" spans="1:13" x14ac:dyDescent="0.3">
      <c r="A6" s="117"/>
      <c r="B6" s="119"/>
      <c r="C6" s="119"/>
      <c r="D6" s="119"/>
      <c r="E6" s="119"/>
      <c r="F6" s="119"/>
      <c r="G6" s="119"/>
      <c r="H6" s="119"/>
      <c r="I6" s="119"/>
      <c r="J6" s="119"/>
      <c r="K6" s="119"/>
      <c r="L6" s="119"/>
      <c r="M6" s="119"/>
    </row>
    <row r="7" spans="1:13" x14ac:dyDescent="0.3">
      <c r="A7" s="117" t="s">
        <v>3</v>
      </c>
      <c r="B7" s="319" t="s">
        <v>167</v>
      </c>
      <c r="C7" s="319"/>
      <c r="D7" s="319"/>
      <c r="E7" s="319"/>
      <c r="F7" s="319"/>
      <c r="G7" s="319"/>
      <c r="H7" s="319"/>
      <c r="I7" s="319"/>
      <c r="J7" s="319"/>
      <c r="K7" s="319"/>
      <c r="L7" s="319"/>
      <c r="M7" s="319"/>
    </row>
    <row r="8" spans="1:13" x14ac:dyDescent="0.3">
      <c r="A8" s="117"/>
      <c r="B8" s="319"/>
      <c r="C8" s="319"/>
      <c r="D8" s="319"/>
      <c r="E8" s="319"/>
      <c r="F8" s="319"/>
      <c r="G8" s="319"/>
      <c r="H8" s="319"/>
      <c r="I8" s="319"/>
      <c r="J8" s="319"/>
      <c r="K8" s="319"/>
      <c r="L8" s="319"/>
      <c r="M8" s="319"/>
    </row>
    <row r="9" spans="1:13" x14ac:dyDescent="0.3">
      <c r="A9" s="117"/>
      <c r="B9" s="118" t="s">
        <v>8</v>
      </c>
      <c r="C9" s="318" t="s">
        <v>168</v>
      </c>
      <c r="D9" s="318"/>
      <c r="E9" s="318"/>
      <c r="F9" s="318"/>
      <c r="G9" s="318"/>
      <c r="H9" s="318"/>
      <c r="I9" s="318"/>
      <c r="J9" s="318"/>
      <c r="K9" s="318"/>
      <c r="L9" s="318"/>
      <c r="M9" s="318"/>
    </row>
    <row r="10" spans="1:13" x14ac:dyDescent="0.3">
      <c r="A10" s="317"/>
      <c r="B10" s="317"/>
      <c r="C10" s="317"/>
      <c r="D10" s="318" t="s">
        <v>254</v>
      </c>
      <c r="E10" s="318"/>
      <c r="F10" s="318"/>
      <c r="G10" s="318"/>
      <c r="H10" s="318"/>
      <c r="I10" s="318"/>
      <c r="J10" s="318"/>
      <c r="K10" s="318"/>
      <c r="L10" s="318"/>
      <c r="M10" s="318"/>
    </row>
    <row r="11" spans="1:13" x14ac:dyDescent="0.3">
      <c r="A11" s="117"/>
      <c r="B11" s="118" t="s">
        <v>9</v>
      </c>
      <c r="C11" s="318" t="s">
        <v>259</v>
      </c>
      <c r="D11" s="318"/>
      <c r="E11" s="318"/>
      <c r="F11" s="318"/>
      <c r="G11" s="318"/>
      <c r="H11" s="318"/>
      <c r="I11" s="318"/>
      <c r="J11" s="318"/>
      <c r="K11" s="318"/>
      <c r="L11" s="318"/>
      <c r="M11" s="318"/>
    </row>
    <row r="12" spans="1:13" x14ac:dyDescent="0.3">
      <c r="A12" s="317"/>
      <c r="B12" s="317"/>
      <c r="C12" s="317"/>
      <c r="D12" s="318" t="s">
        <v>255</v>
      </c>
      <c r="E12" s="318"/>
      <c r="F12" s="318"/>
      <c r="G12" s="318"/>
      <c r="H12" s="318"/>
      <c r="I12" s="318"/>
      <c r="J12" s="318"/>
      <c r="K12" s="318"/>
      <c r="L12" s="318"/>
      <c r="M12" s="318"/>
    </row>
    <row r="13" spans="1:13" x14ac:dyDescent="0.3">
      <c r="A13" s="171"/>
      <c r="B13" s="171" t="s">
        <v>10</v>
      </c>
      <c r="C13" s="318" t="s">
        <v>257</v>
      </c>
      <c r="D13" s="318"/>
      <c r="E13" s="318"/>
      <c r="F13" s="318"/>
      <c r="G13" s="318"/>
      <c r="H13" s="318"/>
      <c r="I13" s="318"/>
      <c r="J13" s="318"/>
      <c r="K13" s="318"/>
      <c r="L13" s="318"/>
      <c r="M13" s="318"/>
    </row>
    <row r="14" spans="1:13" x14ac:dyDescent="0.3">
      <c r="A14" s="171"/>
      <c r="B14" s="171"/>
      <c r="C14" s="171"/>
      <c r="D14" s="318" t="s">
        <v>256</v>
      </c>
      <c r="E14" s="318"/>
      <c r="F14" s="318"/>
      <c r="G14" s="318"/>
      <c r="H14" s="318"/>
      <c r="I14" s="318"/>
      <c r="J14" s="318"/>
      <c r="K14" s="318"/>
      <c r="L14" s="318"/>
      <c r="M14" s="318"/>
    </row>
    <row r="15" spans="1:13" x14ac:dyDescent="0.3">
      <c r="A15" s="317"/>
      <c r="B15" s="318" t="s">
        <v>10</v>
      </c>
      <c r="C15" s="323" t="s">
        <v>11</v>
      </c>
      <c r="D15" s="323"/>
      <c r="E15" s="323"/>
      <c r="F15" s="323"/>
      <c r="G15" s="323"/>
      <c r="H15" s="323"/>
      <c r="I15" s="323"/>
      <c r="J15" s="323"/>
      <c r="K15" s="323"/>
      <c r="L15" s="323"/>
      <c r="M15" s="323"/>
    </row>
    <row r="16" spans="1:13" x14ac:dyDescent="0.3">
      <c r="A16" s="317"/>
      <c r="B16" s="318"/>
      <c r="C16" s="323"/>
      <c r="D16" s="323"/>
      <c r="E16" s="323"/>
      <c r="F16" s="323"/>
      <c r="G16" s="323"/>
      <c r="H16" s="323"/>
      <c r="I16" s="323"/>
      <c r="J16" s="323"/>
      <c r="K16" s="323"/>
      <c r="L16" s="323"/>
      <c r="M16" s="323"/>
    </row>
    <row r="17" spans="1:13" x14ac:dyDescent="0.3">
      <c r="A17" s="318" t="s">
        <v>4</v>
      </c>
      <c r="B17" s="322" t="s">
        <v>177</v>
      </c>
      <c r="C17" s="322"/>
      <c r="D17" s="322"/>
      <c r="E17" s="322"/>
      <c r="F17" s="322"/>
      <c r="G17" s="322"/>
      <c r="H17" s="322"/>
      <c r="I17" s="322"/>
      <c r="J17" s="322"/>
      <c r="K17" s="322"/>
      <c r="L17" s="322"/>
      <c r="M17" s="322"/>
    </row>
    <row r="18" spans="1:13" x14ac:dyDescent="0.3">
      <c r="A18" s="318"/>
      <c r="B18" s="322"/>
      <c r="C18" s="322"/>
      <c r="D18" s="322"/>
      <c r="E18" s="322"/>
      <c r="F18" s="322"/>
      <c r="G18" s="322"/>
      <c r="H18" s="322"/>
      <c r="I18" s="322"/>
      <c r="J18" s="322"/>
      <c r="K18" s="322"/>
      <c r="L18" s="322"/>
      <c r="M18" s="322"/>
    </row>
    <row r="19" spans="1:13" x14ac:dyDescent="0.3">
      <c r="A19" s="117"/>
      <c r="B19" s="118"/>
      <c r="C19" s="121"/>
      <c r="D19" s="121"/>
      <c r="E19" s="121"/>
      <c r="F19" s="121"/>
      <c r="G19" s="121"/>
      <c r="H19" s="121"/>
      <c r="I19" s="121"/>
      <c r="J19" s="121"/>
      <c r="K19" s="121"/>
      <c r="L19" s="121"/>
      <c r="M19" s="121"/>
    </row>
    <row r="20" spans="1:13" x14ac:dyDescent="0.3">
      <c r="A20" s="118" t="s">
        <v>170</v>
      </c>
      <c r="B20" s="321" t="s">
        <v>178</v>
      </c>
      <c r="C20" s="321"/>
      <c r="D20" s="321"/>
      <c r="E20" s="321"/>
      <c r="F20" s="321"/>
      <c r="G20" s="321"/>
      <c r="H20" s="321"/>
      <c r="I20" s="321"/>
      <c r="J20" s="321"/>
      <c r="K20" s="321"/>
      <c r="L20" s="321"/>
      <c r="M20" s="321"/>
    </row>
    <row r="21" spans="1:13" x14ac:dyDescent="0.3">
      <c r="A21" s="318"/>
      <c r="B21" s="318"/>
      <c r="C21" s="318"/>
      <c r="D21" s="318"/>
      <c r="E21" s="318"/>
      <c r="F21" s="318"/>
      <c r="G21" s="318"/>
      <c r="H21" s="318"/>
      <c r="I21" s="318"/>
      <c r="J21" s="318"/>
      <c r="K21" s="318"/>
      <c r="L21" s="318"/>
      <c r="M21" s="318"/>
    </row>
    <row r="22" spans="1:13" x14ac:dyDescent="0.3">
      <c r="A22" s="118" t="s">
        <v>171</v>
      </c>
      <c r="B22" s="321" t="s">
        <v>136</v>
      </c>
      <c r="C22" s="321"/>
      <c r="D22" s="321"/>
      <c r="E22" s="321"/>
      <c r="F22" s="321"/>
      <c r="G22" s="321"/>
      <c r="H22" s="321"/>
      <c r="I22" s="321"/>
      <c r="J22" s="321"/>
      <c r="K22" s="321"/>
      <c r="L22" s="321"/>
      <c r="M22" s="321"/>
    </row>
    <row r="23" spans="1:13" x14ac:dyDescent="0.3">
      <c r="A23" s="318"/>
      <c r="B23" s="318"/>
      <c r="C23" s="318"/>
      <c r="D23" s="318"/>
      <c r="E23" s="318"/>
      <c r="F23" s="318"/>
      <c r="G23" s="318"/>
      <c r="H23" s="318"/>
      <c r="I23" s="318"/>
      <c r="J23" s="318"/>
      <c r="K23" s="318"/>
      <c r="L23" s="318"/>
      <c r="M23" s="318"/>
    </row>
    <row r="24" spans="1:13" x14ac:dyDescent="0.3">
      <c r="A24" s="318" t="s">
        <v>5</v>
      </c>
      <c r="B24" s="319" t="s">
        <v>137</v>
      </c>
      <c r="C24" s="319"/>
      <c r="D24" s="319"/>
      <c r="E24" s="319"/>
      <c r="F24" s="319"/>
      <c r="G24" s="319"/>
      <c r="H24" s="319"/>
      <c r="I24" s="319"/>
      <c r="J24" s="319"/>
      <c r="K24" s="319"/>
      <c r="L24" s="319"/>
      <c r="M24" s="319"/>
    </row>
    <row r="25" spans="1:13" x14ac:dyDescent="0.3">
      <c r="A25" s="318"/>
      <c r="B25" s="319"/>
      <c r="C25" s="319"/>
      <c r="D25" s="319"/>
      <c r="E25" s="319"/>
      <c r="F25" s="319"/>
      <c r="G25" s="319"/>
      <c r="H25" s="319"/>
      <c r="I25" s="319"/>
      <c r="J25" s="319"/>
      <c r="K25" s="319"/>
      <c r="L25" s="319"/>
      <c r="M25" s="319"/>
    </row>
    <row r="26" spans="1:13" x14ac:dyDescent="0.3">
      <c r="A26" s="318"/>
      <c r="B26" s="318"/>
      <c r="C26" s="318"/>
      <c r="D26" s="318"/>
      <c r="E26" s="318"/>
      <c r="F26" s="318"/>
      <c r="G26" s="318"/>
      <c r="H26" s="318"/>
      <c r="I26" s="318"/>
      <c r="J26" s="318"/>
      <c r="K26" s="318"/>
      <c r="L26" s="318"/>
      <c r="M26" s="318"/>
    </row>
    <row r="27" spans="1:13" x14ac:dyDescent="0.3">
      <c r="A27" s="318" t="s">
        <v>6</v>
      </c>
      <c r="B27" s="319" t="s">
        <v>138</v>
      </c>
      <c r="C27" s="319"/>
      <c r="D27" s="319"/>
      <c r="E27" s="319"/>
      <c r="F27" s="319"/>
      <c r="G27" s="319"/>
      <c r="H27" s="319"/>
      <c r="I27" s="319"/>
      <c r="J27" s="319"/>
      <c r="K27" s="319"/>
      <c r="L27" s="319"/>
      <c r="M27" s="319"/>
    </row>
    <row r="28" spans="1:13" x14ac:dyDescent="0.3">
      <c r="A28" s="318"/>
      <c r="B28" s="319"/>
      <c r="C28" s="319"/>
      <c r="D28" s="319"/>
      <c r="E28" s="319"/>
      <c r="F28" s="319"/>
      <c r="G28" s="319"/>
      <c r="H28" s="319"/>
      <c r="I28" s="319"/>
      <c r="J28" s="319"/>
      <c r="K28" s="319"/>
      <c r="L28" s="319"/>
      <c r="M28" s="319"/>
    </row>
    <row r="29" spans="1:13" x14ac:dyDescent="0.3">
      <c r="A29" s="118" t="s">
        <v>7</v>
      </c>
      <c r="B29" s="321" t="s">
        <v>143</v>
      </c>
      <c r="C29" s="321"/>
      <c r="D29" s="321"/>
      <c r="E29" s="321"/>
      <c r="F29" s="64">
        <v>0.45</v>
      </c>
      <c r="G29" s="120"/>
      <c r="H29" s="120"/>
      <c r="I29" s="120"/>
      <c r="J29" s="120"/>
      <c r="K29" s="120"/>
      <c r="L29" s="120"/>
      <c r="M29" s="120"/>
    </row>
    <row r="30" spans="1:13" x14ac:dyDescent="0.3">
      <c r="A30" s="318"/>
      <c r="B30" s="318"/>
      <c r="C30" s="318"/>
      <c r="D30" s="318"/>
      <c r="E30" s="318"/>
      <c r="F30" s="318"/>
      <c r="G30" s="318"/>
      <c r="H30" s="318"/>
      <c r="I30" s="318"/>
      <c r="J30" s="318"/>
      <c r="K30" s="318"/>
      <c r="L30" s="318"/>
      <c r="M30" s="318"/>
    </row>
    <row r="31" spans="1:13" x14ac:dyDescent="0.3">
      <c r="A31" s="118" t="s">
        <v>172</v>
      </c>
      <c r="B31" s="319" t="s">
        <v>33</v>
      </c>
      <c r="C31" s="319"/>
      <c r="D31" s="319"/>
      <c r="E31" s="319"/>
      <c r="F31" s="319"/>
      <c r="G31" s="319"/>
      <c r="H31" s="319"/>
      <c r="I31" s="319"/>
      <c r="J31" s="319"/>
      <c r="K31" s="319"/>
      <c r="L31" s="319"/>
      <c r="M31" s="319"/>
    </row>
    <row r="32" spans="1:13" x14ac:dyDescent="0.3">
      <c r="A32" s="118"/>
      <c r="B32" s="319"/>
      <c r="C32" s="319"/>
      <c r="D32" s="319"/>
      <c r="E32" s="319"/>
      <c r="F32" s="319"/>
      <c r="G32" s="319"/>
      <c r="H32" s="319"/>
      <c r="I32" s="319"/>
      <c r="J32" s="319"/>
      <c r="K32" s="319"/>
      <c r="L32" s="319"/>
      <c r="M32" s="319"/>
    </row>
    <row r="33" spans="1:13" x14ac:dyDescent="0.3">
      <c r="A33" s="118"/>
      <c r="B33" s="119"/>
      <c r="C33" s="119"/>
      <c r="D33" s="119"/>
      <c r="E33" s="119"/>
      <c r="F33" s="119"/>
      <c r="G33" s="119"/>
      <c r="H33" s="119"/>
      <c r="I33" s="119"/>
      <c r="J33" s="119"/>
      <c r="K33" s="119"/>
      <c r="L33" s="119"/>
      <c r="M33" s="119"/>
    </row>
    <row r="34" spans="1:13" x14ac:dyDescent="0.3">
      <c r="A34" s="118" t="s">
        <v>173</v>
      </c>
      <c r="B34" s="119"/>
      <c r="C34" s="119"/>
      <c r="D34" s="119"/>
      <c r="E34" s="119"/>
      <c r="F34" s="119"/>
      <c r="G34" s="119"/>
      <c r="H34" s="119"/>
      <c r="I34" s="119"/>
      <c r="J34" s="119"/>
      <c r="K34" s="119"/>
      <c r="L34" s="119"/>
      <c r="M34" s="119"/>
    </row>
    <row r="35" spans="1:13" x14ac:dyDescent="0.3">
      <c r="A35" s="279" t="s">
        <v>85</v>
      </c>
      <c r="B35" s="279"/>
      <c r="C35" s="279"/>
      <c r="D35" s="279"/>
      <c r="E35" s="279"/>
      <c r="F35" s="279"/>
      <c r="G35" s="279"/>
      <c r="H35" s="279"/>
      <c r="I35" s="279"/>
      <c r="J35" s="279"/>
      <c r="K35" s="279"/>
      <c r="L35" s="279"/>
      <c r="M35" s="279"/>
    </row>
    <row r="36" spans="1:13" x14ac:dyDescent="0.3">
      <c r="A36" s="111"/>
      <c r="B36" s="111" t="s">
        <v>86</v>
      </c>
      <c r="C36" s="111"/>
      <c r="D36" s="111"/>
      <c r="E36" s="111"/>
      <c r="F36" s="111"/>
      <c r="G36" s="111"/>
      <c r="H36" s="111"/>
      <c r="I36" s="111"/>
      <c r="J36" s="111"/>
      <c r="K36" s="111"/>
      <c r="L36" s="111"/>
      <c r="M36" s="111"/>
    </row>
    <row r="37" spans="1:13" x14ac:dyDescent="0.3">
      <c r="A37" s="111"/>
      <c r="B37" s="111" t="s">
        <v>87</v>
      </c>
      <c r="C37" s="111"/>
      <c r="D37" s="111"/>
      <c r="E37" s="111"/>
      <c r="F37" s="111"/>
      <c r="G37" s="111"/>
      <c r="H37" s="111"/>
      <c r="I37" s="111"/>
      <c r="J37" s="111"/>
      <c r="K37" s="111"/>
      <c r="L37" s="111"/>
      <c r="M37" s="111"/>
    </row>
    <row r="38" spans="1:13" x14ac:dyDescent="0.3">
      <c r="A38" s="279"/>
      <c r="B38" s="279"/>
      <c r="C38" s="279"/>
      <c r="D38" s="279"/>
      <c r="E38" s="279"/>
      <c r="F38" s="279"/>
      <c r="G38" s="279"/>
      <c r="H38" s="279"/>
      <c r="I38" s="279"/>
      <c r="J38" s="279"/>
      <c r="K38" s="279"/>
      <c r="L38" s="279"/>
      <c r="M38" s="279"/>
    </row>
    <row r="39" spans="1:13" x14ac:dyDescent="0.3">
      <c r="B39" s="57" t="s">
        <v>37</v>
      </c>
      <c r="F39" s="57" t="s">
        <v>43</v>
      </c>
      <c r="J39" s="57" t="s">
        <v>57</v>
      </c>
    </row>
    <row r="41" spans="1:13" x14ac:dyDescent="0.3">
      <c r="B41" s="14" t="s">
        <v>38</v>
      </c>
      <c r="F41" s="14" t="s">
        <v>49</v>
      </c>
      <c r="J41" s="14" t="s">
        <v>67</v>
      </c>
    </row>
    <row r="42" spans="1:13" x14ac:dyDescent="0.3">
      <c r="B42" s="14" t="s">
        <v>39</v>
      </c>
      <c r="F42" s="14" t="s">
        <v>84</v>
      </c>
      <c r="J42" s="14" t="s">
        <v>59</v>
      </c>
    </row>
    <row r="43" spans="1:13" x14ac:dyDescent="0.3">
      <c r="B43" s="14" t="s">
        <v>40</v>
      </c>
      <c r="F43" s="14" t="s">
        <v>51</v>
      </c>
      <c r="J43" s="14" t="s">
        <v>64</v>
      </c>
    </row>
    <row r="44" spans="1:13" x14ac:dyDescent="0.3">
      <c r="B44" s="14" t="s">
        <v>41</v>
      </c>
      <c r="F44" s="14" t="s">
        <v>55</v>
      </c>
      <c r="J44" s="14" t="s">
        <v>62</v>
      </c>
    </row>
    <row r="45" spans="1:13" x14ac:dyDescent="0.3">
      <c r="B45" s="14" t="s">
        <v>70</v>
      </c>
      <c r="F45" s="14" t="s">
        <v>44</v>
      </c>
      <c r="J45" s="14" t="s">
        <v>66</v>
      </c>
    </row>
    <row r="46" spans="1:13" x14ac:dyDescent="0.3">
      <c r="B46" s="14" t="s">
        <v>71</v>
      </c>
      <c r="F46" s="14" t="s">
        <v>53</v>
      </c>
      <c r="J46" s="14" t="s">
        <v>69</v>
      </c>
    </row>
    <row r="47" spans="1:13" x14ac:dyDescent="0.3">
      <c r="B47" s="14" t="s">
        <v>72</v>
      </c>
      <c r="F47" s="14" t="s">
        <v>54</v>
      </c>
      <c r="J47" s="14" t="s">
        <v>61</v>
      </c>
    </row>
    <row r="48" spans="1:13" x14ac:dyDescent="0.3">
      <c r="B48" s="14" t="s">
        <v>73</v>
      </c>
      <c r="F48" s="14" t="s">
        <v>48</v>
      </c>
      <c r="J48" s="14" t="s">
        <v>63</v>
      </c>
    </row>
    <row r="49" spans="1:13" x14ac:dyDescent="0.3">
      <c r="B49" s="14" t="s">
        <v>74</v>
      </c>
      <c r="F49" s="14" t="s">
        <v>56</v>
      </c>
      <c r="J49" s="14" t="s">
        <v>65</v>
      </c>
    </row>
    <row r="50" spans="1:13" x14ac:dyDescent="0.3">
      <c r="B50" s="14" t="s">
        <v>75</v>
      </c>
      <c r="F50" s="14" t="s">
        <v>52</v>
      </c>
      <c r="J50" s="14" t="s">
        <v>68</v>
      </c>
    </row>
    <row r="51" spans="1:13" x14ac:dyDescent="0.3">
      <c r="B51" s="14" t="s">
        <v>76</v>
      </c>
      <c r="F51" s="14" t="s">
        <v>46</v>
      </c>
      <c r="J51" s="14" t="s">
        <v>58</v>
      </c>
    </row>
    <row r="52" spans="1:13" x14ac:dyDescent="0.3">
      <c r="B52" s="14" t="s">
        <v>77</v>
      </c>
      <c r="F52" s="14" t="s">
        <v>47</v>
      </c>
      <c r="J52" s="14" t="s">
        <v>60</v>
      </c>
    </row>
    <row r="53" spans="1:13" x14ac:dyDescent="0.3">
      <c r="B53" s="14" t="s">
        <v>78</v>
      </c>
      <c r="F53" s="14" t="s">
        <v>45</v>
      </c>
    </row>
    <row r="54" spans="1:13" x14ac:dyDescent="0.3">
      <c r="B54" s="14" t="s">
        <v>79</v>
      </c>
      <c r="F54" s="14" t="s">
        <v>50</v>
      </c>
    </row>
    <row r="55" spans="1:13" x14ac:dyDescent="0.3">
      <c r="B55" s="14" t="s">
        <v>80</v>
      </c>
    </row>
    <row r="56" spans="1:13" x14ac:dyDescent="0.3">
      <c r="B56" s="14" t="s">
        <v>81</v>
      </c>
    </row>
    <row r="57" spans="1:13" x14ac:dyDescent="0.3">
      <c r="B57" s="14" t="s">
        <v>82</v>
      </c>
    </row>
    <row r="58" spans="1:13" x14ac:dyDescent="0.3">
      <c r="B58" s="14" t="s">
        <v>83</v>
      </c>
    </row>
    <row r="59" spans="1:13" x14ac:dyDescent="0.3">
      <c r="B59" s="14" t="s">
        <v>42</v>
      </c>
    </row>
    <row r="61" spans="1:13" x14ac:dyDescent="0.3">
      <c r="A61" s="111" t="s">
        <v>174</v>
      </c>
      <c r="B61" s="292" t="s">
        <v>88</v>
      </c>
      <c r="C61" s="292"/>
      <c r="D61" s="292"/>
      <c r="E61" s="292"/>
      <c r="F61" s="292"/>
      <c r="G61" s="292"/>
      <c r="H61" s="292"/>
      <c r="I61" s="292"/>
      <c r="J61" s="292"/>
      <c r="K61" s="292"/>
      <c r="L61" s="292"/>
      <c r="M61" s="292"/>
    </row>
    <row r="62" spans="1:13" x14ac:dyDescent="0.3">
      <c r="A62" s="279"/>
      <c r="B62" s="279"/>
      <c r="C62" s="279"/>
      <c r="D62" s="279"/>
      <c r="E62" s="279"/>
      <c r="F62" s="279"/>
      <c r="G62" s="279"/>
      <c r="H62" s="279"/>
      <c r="I62" s="279"/>
      <c r="J62" s="279"/>
      <c r="K62" s="279"/>
      <c r="L62" s="279"/>
      <c r="M62" s="279"/>
    </row>
    <row r="63" spans="1:13" x14ac:dyDescent="0.3">
      <c r="A63" s="111" t="s">
        <v>175</v>
      </c>
      <c r="B63" s="279" t="s">
        <v>176</v>
      </c>
      <c r="C63" s="279"/>
      <c r="D63" s="279"/>
      <c r="E63" s="279"/>
      <c r="F63" s="279"/>
      <c r="G63" s="279"/>
      <c r="H63" s="279"/>
      <c r="I63" s="279"/>
      <c r="J63" s="279"/>
      <c r="K63" s="279"/>
      <c r="L63" s="279"/>
      <c r="M63" s="279"/>
    </row>
    <row r="64" spans="1:13" x14ac:dyDescent="0.3">
      <c r="A64" s="290"/>
      <c r="B64" s="290"/>
      <c r="C64" s="290"/>
      <c r="D64" s="290"/>
      <c r="E64" s="290"/>
      <c r="F64" s="290"/>
      <c r="G64" s="290"/>
      <c r="H64" s="290"/>
      <c r="I64" s="290"/>
      <c r="J64" s="290"/>
      <c r="K64" s="290"/>
      <c r="L64" s="290"/>
      <c r="M64" s="290"/>
    </row>
    <row r="65" spans="2:13" ht="20" x14ac:dyDescent="0.4">
      <c r="B65" s="320" t="s">
        <v>12</v>
      </c>
      <c r="C65" s="320"/>
      <c r="D65" s="320"/>
      <c r="E65" s="320"/>
      <c r="F65" s="320"/>
      <c r="G65" s="320"/>
      <c r="H65" s="320"/>
      <c r="I65" s="320"/>
      <c r="J65" s="320"/>
      <c r="K65" s="320"/>
      <c r="L65" s="320"/>
      <c r="M65" s="320"/>
    </row>
    <row r="66" spans="2:13" x14ac:dyDescent="0.3">
      <c r="B66" s="326"/>
      <c r="C66" s="326"/>
      <c r="D66" s="326"/>
      <c r="E66" s="326"/>
      <c r="F66" s="326"/>
      <c r="G66" s="326"/>
      <c r="H66" s="326"/>
      <c r="I66" s="326"/>
      <c r="J66" s="326"/>
      <c r="K66" s="326"/>
      <c r="L66" s="326"/>
      <c r="M66" s="326"/>
    </row>
    <row r="67" spans="2:13" ht="13.5" thickBot="1" x14ac:dyDescent="0.35">
      <c r="B67" s="312" t="s">
        <v>14</v>
      </c>
      <c r="C67" s="313"/>
      <c r="D67" s="313"/>
      <c r="E67" s="314"/>
      <c r="F67" s="116" t="s">
        <v>13</v>
      </c>
      <c r="G67" s="311" t="s">
        <v>15</v>
      </c>
      <c r="H67" s="311"/>
      <c r="I67" s="116" t="s">
        <v>16</v>
      </c>
      <c r="J67" s="116" t="s">
        <v>17</v>
      </c>
      <c r="K67" s="311" t="s">
        <v>18</v>
      </c>
      <c r="L67" s="311"/>
      <c r="M67" s="311"/>
    </row>
    <row r="68" spans="2:13" ht="13.5" thickTop="1" x14ac:dyDescent="0.3">
      <c r="B68" s="293"/>
      <c r="C68" s="294"/>
      <c r="D68" s="114"/>
      <c r="E68" s="125"/>
      <c r="F68" s="54"/>
      <c r="G68" s="316"/>
      <c r="H68" s="316"/>
      <c r="I68" s="55"/>
      <c r="J68" s="48" t="str">
        <f t="shared" ref="J68:J95" si="0">IF(ISBLANK(G68),"",SUM(G68:H68)*I68)</f>
        <v/>
      </c>
      <c r="K68" s="315"/>
      <c r="L68" s="315"/>
      <c r="M68" s="315"/>
    </row>
    <row r="69" spans="2:13" x14ac:dyDescent="0.3">
      <c r="B69" s="306" t="s">
        <v>190</v>
      </c>
      <c r="C69" s="307"/>
      <c r="D69" s="307"/>
      <c r="E69" s="307"/>
      <c r="F69" s="308"/>
      <c r="G69" s="295"/>
      <c r="H69" s="295"/>
      <c r="I69" s="160"/>
      <c r="J69" s="88" t="str">
        <f t="shared" si="0"/>
        <v/>
      </c>
      <c r="K69" s="297"/>
      <c r="L69" s="297"/>
      <c r="M69" s="297"/>
    </row>
    <row r="70" spans="2:13" x14ac:dyDescent="0.3">
      <c r="B70" s="327"/>
      <c r="C70" s="328"/>
      <c r="D70" s="328"/>
      <c r="E70" s="329"/>
      <c r="F70" s="66"/>
      <c r="G70" s="316"/>
      <c r="H70" s="316"/>
      <c r="I70" s="48" t="str">
        <f>IF(ISBLANK(G70),"",$F$29)</f>
        <v/>
      </c>
      <c r="J70" s="48" t="str">
        <f t="shared" si="0"/>
        <v/>
      </c>
      <c r="K70" s="315"/>
      <c r="L70" s="315"/>
      <c r="M70" s="315"/>
    </row>
    <row r="71" spans="2:13" x14ac:dyDescent="0.3">
      <c r="B71" s="327"/>
      <c r="C71" s="328"/>
      <c r="D71" s="328"/>
      <c r="E71" s="329"/>
      <c r="F71" s="66"/>
      <c r="G71" s="316"/>
      <c r="H71" s="316"/>
      <c r="I71" s="48" t="str">
        <f t="shared" ref="I71:I78" si="1">IF(ISBLANK(G71),"",$F$29)</f>
        <v/>
      </c>
      <c r="J71" s="48" t="str">
        <f t="shared" si="0"/>
        <v/>
      </c>
      <c r="K71" s="315"/>
      <c r="L71" s="315"/>
      <c r="M71" s="315"/>
    </row>
    <row r="72" spans="2:13" x14ac:dyDescent="0.3">
      <c r="B72" s="327"/>
      <c r="C72" s="328"/>
      <c r="D72" s="328"/>
      <c r="E72" s="329"/>
      <c r="F72" s="66"/>
      <c r="G72" s="316"/>
      <c r="H72" s="316"/>
      <c r="I72" s="48" t="str">
        <f t="shared" si="1"/>
        <v/>
      </c>
      <c r="J72" s="48" t="str">
        <f t="shared" si="0"/>
        <v/>
      </c>
      <c r="K72" s="315"/>
      <c r="L72" s="315"/>
      <c r="M72" s="315"/>
    </row>
    <row r="73" spans="2:13" x14ac:dyDescent="0.3">
      <c r="B73" s="327"/>
      <c r="C73" s="328"/>
      <c r="D73" s="328"/>
      <c r="E73" s="329"/>
      <c r="F73" s="66"/>
      <c r="G73" s="316"/>
      <c r="H73" s="316"/>
      <c r="I73" s="48" t="str">
        <f t="shared" si="1"/>
        <v/>
      </c>
      <c r="J73" s="48" t="str">
        <f t="shared" si="0"/>
        <v/>
      </c>
      <c r="K73" s="315"/>
      <c r="L73" s="315"/>
      <c r="M73" s="315"/>
    </row>
    <row r="74" spans="2:13" x14ac:dyDescent="0.3">
      <c r="B74" s="327"/>
      <c r="C74" s="328"/>
      <c r="D74" s="328"/>
      <c r="E74" s="329"/>
      <c r="F74" s="66"/>
      <c r="G74" s="316"/>
      <c r="H74" s="316"/>
      <c r="I74" s="48" t="str">
        <f t="shared" si="1"/>
        <v/>
      </c>
      <c r="J74" s="48" t="str">
        <f t="shared" si="0"/>
        <v/>
      </c>
      <c r="K74" s="315"/>
      <c r="L74" s="315"/>
      <c r="M74" s="315"/>
    </row>
    <row r="75" spans="2:13" x14ac:dyDescent="0.3">
      <c r="B75" s="327"/>
      <c r="C75" s="328"/>
      <c r="D75" s="328"/>
      <c r="E75" s="329"/>
      <c r="F75" s="66"/>
      <c r="G75" s="316"/>
      <c r="H75" s="316"/>
      <c r="I75" s="48" t="str">
        <f t="shared" si="1"/>
        <v/>
      </c>
      <c r="J75" s="48" t="str">
        <f t="shared" si="0"/>
        <v/>
      </c>
      <c r="K75" s="315"/>
      <c r="L75" s="315"/>
      <c r="M75" s="315"/>
    </row>
    <row r="76" spans="2:13" x14ac:dyDescent="0.3">
      <c r="B76" s="327"/>
      <c r="C76" s="328"/>
      <c r="D76" s="328"/>
      <c r="E76" s="329"/>
      <c r="F76" s="66"/>
      <c r="G76" s="316"/>
      <c r="H76" s="316"/>
      <c r="I76" s="48" t="str">
        <f t="shared" si="1"/>
        <v/>
      </c>
      <c r="J76" s="48" t="str">
        <f t="shared" si="0"/>
        <v/>
      </c>
      <c r="K76" s="315"/>
      <c r="L76" s="315"/>
      <c r="M76" s="315"/>
    </row>
    <row r="77" spans="2:13" x14ac:dyDescent="0.3">
      <c r="B77" s="327"/>
      <c r="C77" s="328"/>
      <c r="D77" s="328"/>
      <c r="E77" s="329"/>
      <c r="F77" s="66"/>
      <c r="G77" s="316"/>
      <c r="H77" s="316"/>
      <c r="I77" s="48" t="str">
        <f t="shared" si="1"/>
        <v/>
      </c>
      <c r="J77" s="48" t="str">
        <f t="shared" si="0"/>
        <v/>
      </c>
      <c r="K77" s="315"/>
      <c r="L77" s="315"/>
      <c r="M77" s="315"/>
    </row>
    <row r="78" spans="2:13" ht="13.5" thickBot="1" x14ac:dyDescent="0.35">
      <c r="B78" s="378"/>
      <c r="C78" s="379"/>
      <c r="D78" s="379"/>
      <c r="E78" s="380"/>
      <c r="F78" s="67"/>
      <c r="G78" s="381"/>
      <c r="H78" s="381"/>
      <c r="I78" s="49" t="str">
        <f t="shared" si="1"/>
        <v/>
      </c>
      <c r="J78" s="49" t="str">
        <f t="shared" si="0"/>
        <v/>
      </c>
      <c r="K78" s="281"/>
      <c r="L78" s="281"/>
      <c r="M78" s="281"/>
    </row>
    <row r="79" spans="2:13" x14ac:dyDescent="0.3">
      <c r="B79" s="282" t="s">
        <v>192</v>
      </c>
      <c r="C79" s="283"/>
      <c r="D79" s="283"/>
      <c r="E79" s="283"/>
      <c r="F79" s="284"/>
      <c r="G79" s="309">
        <f>SUM(G70:H78)</f>
        <v>0</v>
      </c>
      <c r="H79" s="309"/>
      <c r="I79" s="52"/>
      <c r="J79" s="50">
        <f>SUM(J70:J78)</f>
        <v>0</v>
      </c>
      <c r="K79" s="310"/>
      <c r="L79" s="310"/>
      <c r="M79" s="310"/>
    </row>
    <row r="80" spans="2:13" ht="13.5" thickBot="1" x14ac:dyDescent="0.35">
      <c r="B80" s="300"/>
      <c r="C80" s="301"/>
      <c r="D80" s="301"/>
      <c r="E80" s="301"/>
      <c r="F80" s="302"/>
      <c r="G80" s="280"/>
      <c r="H80" s="280"/>
      <c r="I80" s="53" t="s">
        <v>116</v>
      </c>
      <c r="J80" s="51">
        <f>J79*(5/105)</f>
        <v>0</v>
      </c>
      <c r="K80" s="281"/>
      <c r="L80" s="281"/>
      <c r="M80" s="281"/>
    </row>
    <row r="81" spans="2:13" x14ac:dyDescent="0.3">
      <c r="B81" s="282"/>
      <c r="C81" s="283"/>
      <c r="D81" s="283"/>
      <c r="E81" s="284"/>
      <c r="F81" s="113"/>
      <c r="G81" s="291"/>
      <c r="H81" s="291"/>
      <c r="I81" s="48"/>
      <c r="J81" s="48"/>
      <c r="K81" s="310"/>
      <c r="L81" s="310"/>
      <c r="M81" s="310"/>
    </row>
    <row r="82" spans="2:13" x14ac:dyDescent="0.3">
      <c r="B82" s="306" t="s">
        <v>191</v>
      </c>
      <c r="C82" s="307"/>
      <c r="D82" s="307"/>
      <c r="E82" s="307"/>
      <c r="F82" s="308"/>
      <c r="G82" s="295"/>
      <c r="H82" s="295"/>
      <c r="I82" s="160"/>
      <c r="J82" s="88" t="str">
        <f t="shared" si="0"/>
        <v/>
      </c>
      <c r="K82" s="297"/>
      <c r="L82" s="297"/>
      <c r="M82" s="297"/>
    </row>
    <row r="83" spans="2:13" x14ac:dyDescent="0.3">
      <c r="B83" s="327"/>
      <c r="C83" s="328"/>
      <c r="D83" s="328"/>
      <c r="E83" s="329"/>
      <c r="F83" s="66"/>
      <c r="G83" s="316"/>
      <c r="H83" s="316"/>
      <c r="I83" s="48" t="str">
        <f>IF(ISBLANK(G83),"",$F$29)</f>
        <v/>
      </c>
      <c r="J83" s="48" t="str">
        <f t="shared" si="0"/>
        <v/>
      </c>
      <c r="K83" s="315"/>
      <c r="L83" s="315"/>
      <c r="M83" s="315"/>
    </row>
    <row r="84" spans="2:13" x14ac:dyDescent="0.3">
      <c r="B84" s="327"/>
      <c r="C84" s="328"/>
      <c r="D84" s="328"/>
      <c r="E84" s="329"/>
      <c r="F84" s="66"/>
      <c r="G84" s="316"/>
      <c r="H84" s="316"/>
      <c r="I84" s="48" t="str">
        <f t="shared" ref="I84:I92" si="2">IF(ISBLANK(G84),"",$F$29)</f>
        <v/>
      </c>
      <c r="J84" s="48" t="str">
        <f t="shared" si="0"/>
        <v/>
      </c>
      <c r="K84" s="315"/>
      <c r="L84" s="315"/>
      <c r="M84" s="315"/>
    </row>
    <row r="85" spans="2:13" x14ac:dyDescent="0.3">
      <c r="B85" s="327"/>
      <c r="C85" s="328"/>
      <c r="D85" s="328"/>
      <c r="E85" s="329"/>
      <c r="F85" s="66"/>
      <c r="G85" s="316"/>
      <c r="H85" s="316"/>
      <c r="I85" s="48" t="str">
        <f t="shared" si="2"/>
        <v/>
      </c>
      <c r="J85" s="48" t="str">
        <f t="shared" si="0"/>
        <v/>
      </c>
      <c r="K85" s="315"/>
      <c r="L85" s="315"/>
      <c r="M85" s="315"/>
    </row>
    <row r="86" spans="2:13" x14ac:dyDescent="0.3">
      <c r="B86" s="327"/>
      <c r="C86" s="328"/>
      <c r="D86" s="328"/>
      <c r="E86" s="329"/>
      <c r="F86" s="66"/>
      <c r="G86" s="316"/>
      <c r="H86" s="316"/>
      <c r="I86" s="48" t="str">
        <f t="shared" si="2"/>
        <v/>
      </c>
      <c r="J86" s="48" t="str">
        <f t="shared" si="0"/>
        <v/>
      </c>
      <c r="K86" s="315"/>
      <c r="L86" s="315"/>
      <c r="M86" s="315"/>
    </row>
    <row r="87" spans="2:13" x14ac:dyDescent="0.3">
      <c r="B87" s="327"/>
      <c r="C87" s="328"/>
      <c r="D87" s="328"/>
      <c r="E87" s="329"/>
      <c r="F87" s="66"/>
      <c r="G87" s="316"/>
      <c r="H87" s="316"/>
      <c r="I87" s="48" t="str">
        <f t="shared" si="2"/>
        <v/>
      </c>
      <c r="J87" s="48" t="str">
        <f t="shared" si="0"/>
        <v/>
      </c>
      <c r="K87" s="315"/>
      <c r="L87" s="315"/>
      <c r="M87" s="315"/>
    </row>
    <row r="88" spans="2:13" x14ac:dyDescent="0.3">
      <c r="B88" s="327"/>
      <c r="C88" s="328"/>
      <c r="D88" s="328"/>
      <c r="E88" s="329"/>
      <c r="F88" s="66"/>
      <c r="G88" s="316"/>
      <c r="H88" s="316"/>
      <c r="I88" s="48" t="str">
        <f t="shared" si="2"/>
        <v/>
      </c>
      <c r="J88" s="48" t="str">
        <f t="shared" si="0"/>
        <v/>
      </c>
      <c r="K88" s="315"/>
      <c r="L88" s="315"/>
      <c r="M88" s="315"/>
    </row>
    <row r="89" spans="2:13" x14ac:dyDescent="0.3">
      <c r="B89" s="327"/>
      <c r="C89" s="328"/>
      <c r="D89" s="328"/>
      <c r="E89" s="329"/>
      <c r="F89" s="66"/>
      <c r="G89" s="316"/>
      <c r="H89" s="316"/>
      <c r="I89" s="48" t="str">
        <f t="shared" si="2"/>
        <v/>
      </c>
      <c r="J89" s="48" t="str">
        <f t="shared" si="0"/>
        <v/>
      </c>
      <c r="K89" s="315"/>
      <c r="L89" s="315"/>
      <c r="M89" s="315"/>
    </row>
    <row r="90" spans="2:13" x14ac:dyDescent="0.3">
      <c r="B90" s="327"/>
      <c r="C90" s="328"/>
      <c r="D90" s="328"/>
      <c r="E90" s="329"/>
      <c r="F90" s="66"/>
      <c r="G90" s="316"/>
      <c r="H90" s="316"/>
      <c r="I90" s="48" t="str">
        <f t="shared" si="2"/>
        <v/>
      </c>
      <c r="J90" s="48" t="str">
        <f t="shared" si="0"/>
        <v/>
      </c>
      <c r="K90" s="315"/>
      <c r="L90" s="315"/>
      <c r="M90" s="315"/>
    </row>
    <row r="91" spans="2:13" x14ac:dyDescent="0.3">
      <c r="B91" s="327"/>
      <c r="C91" s="328"/>
      <c r="D91" s="328"/>
      <c r="E91" s="329"/>
      <c r="F91" s="66"/>
      <c r="G91" s="316"/>
      <c r="H91" s="316"/>
      <c r="I91" s="48" t="str">
        <f t="shared" si="2"/>
        <v/>
      </c>
      <c r="J91" s="48" t="str">
        <f t="shared" si="0"/>
        <v/>
      </c>
      <c r="K91" s="315"/>
      <c r="L91" s="315"/>
      <c r="M91" s="315"/>
    </row>
    <row r="92" spans="2:13" ht="13.5" thickBot="1" x14ac:dyDescent="0.35">
      <c r="B92" s="378"/>
      <c r="C92" s="379"/>
      <c r="D92" s="379"/>
      <c r="E92" s="380"/>
      <c r="F92" s="68"/>
      <c r="G92" s="381"/>
      <c r="H92" s="381"/>
      <c r="I92" s="49" t="str">
        <f t="shared" si="2"/>
        <v/>
      </c>
      <c r="J92" s="49" t="str">
        <f t="shared" si="0"/>
        <v/>
      </c>
      <c r="K92" s="281"/>
      <c r="L92" s="281"/>
      <c r="M92" s="281"/>
    </row>
    <row r="93" spans="2:13" x14ac:dyDescent="0.3">
      <c r="B93" s="282" t="s">
        <v>193</v>
      </c>
      <c r="C93" s="283"/>
      <c r="D93" s="283"/>
      <c r="E93" s="283"/>
      <c r="F93" s="284"/>
      <c r="G93" s="309">
        <f>SUM(G83:H92)</f>
        <v>0</v>
      </c>
      <c r="H93" s="309"/>
      <c r="I93" s="52"/>
      <c r="J93" s="50">
        <f>SUM(J83:J92)</f>
        <v>0</v>
      </c>
      <c r="K93" s="310"/>
      <c r="L93" s="310"/>
      <c r="M93" s="310"/>
    </row>
    <row r="94" spans="2:13" ht="13.5" thickBot="1" x14ac:dyDescent="0.35">
      <c r="B94" s="300"/>
      <c r="C94" s="301"/>
      <c r="D94" s="301"/>
      <c r="E94" s="301"/>
      <c r="F94" s="302"/>
      <c r="G94" s="280"/>
      <c r="H94" s="280"/>
      <c r="I94" s="53" t="s">
        <v>116</v>
      </c>
      <c r="J94" s="51">
        <f>J93*(5/105)</f>
        <v>0</v>
      </c>
      <c r="K94" s="281"/>
      <c r="L94" s="281"/>
      <c r="M94" s="281"/>
    </row>
    <row r="95" spans="2:13" x14ac:dyDescent="0.3">
      <c r="B95" s="294"/>
      <c r="C95" s="298"/>
      <c r="D95" s="298"/>
      <c r="E95" s="299"/>
      <c r="F95" s="113"/>
      <c r="G95" s="291"/>
      <c r="H95" s="291"/>
      <c r="I95" s="48"/>
      <c r="J95" s="48" t="str">
        <f t="shared" si="0"/>
        <v/>
      </c>
      <c r="K95" s="310"/>
      <c r="L95" s="310"/>
      <c r="M95" s="310"/>
    </row>
    <row r="96" spans="2:13" x14ac:dyDescent="0.3">
      <c r="B96" s="288" t="s">
        <v>19</v>
      </c>
      <c r="C96" s="288"/>
      <c r="D96" s="288"/>
      <c r="E96" s="288"/>
      <c r="F96" s="289"/>
      <c r="G96" s="220">
        <f>G93+G79</f>
        <v>0</v>
      </c>
      <c r="H96" s="222"/>
      <c r="J96" s="56">
        <f>J93+J79</f>
        <v>0</v>
      </c>
    </row>
    <row r="97" spans="2:13" x14ac:dyDescent="0.3">
      <c r="F97" s="277" t="s">
        <v>35</v>
      </c>
      <c r="G97" s="277"/>
      <c r="H97" s="277"/>
      <c r="I97" s="278"/>
      <c r="J97" s="56">
        <f>J96*(5/105)</f>
        <v>0</v>
      </c>
    </row>
    <row r="99" spans="2:13" x14ac:dyDescent="0.3">
      <c r="B99" s="14" t="s">
        <v>20</v>
      </c>
    </row>
    <row r="103" spans="2:13" ht="20" x14ac:dyDescent="0.4">
      <c r="B103" s="337" t="s">
        <v>194</v>
      </c>
      <c r="C103" s="338"/>
      <c r="D103" s="338"/>
      <c r="E103" s="338"/>
      <c r="F103" s="338"/>
      <c r="G103" s="338"/>
      <c r="H103" s="339"/>
      <c r="I103" s="161"/>
      <c r="J103" s="161"/>
      <c r="K103" s="161"/>
      <c r="L103" s="161"/>
      <c r="M103" s="161"/>
    </row>
    <row r="104" spans="2:13" x14ac:dyDescent="0.3">
      <c r="B104" s="333" t="s">
        <v>201</v>
      </c>
      <c r="C104" s="326"/>
      <c r="D104" s="326"/>
      <c r="E104" s="326"/>
      <c r="F104" s="326"/>
      <c r="G104" s="326"/>
      <c r="H104" s="334"/>
      <c r="I104" s="162"/>
      <c r="J104" s="162"/>
      <c r="K104" s="162"/>
      <c r="L104" s="162"/>
      <c r="M104" s="162"/>
    </row>
    <row r="105" spans="2:13" ht="13.5" thickBot="1" x14ac:dyDescent="0.35">
      <c r="B105" s="312" t="s">
        <v>195</v>
      </c>
      <c r="C105" s="313"/>
      <c r="D105" s="313"/>
      <c r="E105" s="314"/>
      <c r="F105" s="349" t="s">
        <v>15</v>
      </c>
      <c r="G105" s="350"/>
      <c r="H105" s="351"/>
      <c r="I105" s="103"/>
      <c r="J105" s="103"/>
      <c r="K105" s="226"/>
      <c r="L105" s="226"/>
      <c r="M105" s="226"/>
    </row>
    <row r="106" spans="2:13" ht="13.5" thickTop="1" x14ac:dyDescent="0.3">
      <c r="B106" s="123" t="s">
        <v>196</v>
      </c>
      <c r="C106" s="124"/>
      <c r="D106" s="124"/>
      <c r="E106" s="125"/>
      <c r="F106" s="375">
        <v>3726.04</v>
      </c>
      <c r="G106" s="376"/>
      <c r="H106" s="377"/>
      <c r="I106" s="126"/>
      <c r="J106" s="335" t="s">
        <v>202</v>
      </c>
      <c r="K106" s="335"/>
      <c r="L106" s="335"/>
      <c r="M106" s="335"/>
    </row>
    <row r="107" spans="2:13" x14ac:dyDescent="0.3">
      <c r="B107" s="123" t="s">
        <v>197</v>
      </c>
      <c r="C107" s="124"/>
      <c r="D107" s="124"/>
      <c r="E107" s="125"/>
      <c r="F107" s="369"/>
      <c r="G107" s="370"/>
      <c r="H107" s="371"/>
      <c r="I107" s="126"/>
      <c r="J107" s="335" t="s">
        <v>203</v>
      </c>
      <c r="K107" s="335"/>
      <c r="L107" s="335"/>
      <c r="M107" s="335"/>
    </row>
    <row r="108" spans="2:13" x14ac:dyDescent="0.3">
      <c r="B108" s="123" t="s">
        <v>198</v>
      </c>
      <c r="C108" s="124"/>
      <c r="D108" s="124"/>
      <c r="E108" s="125"/>
      <c r="F108" s="369"/>
      <c r="G108" s="370"/>
      <c r="H108" s="371"/>
      <c r="I108" s="126"/>
      <c r="J108" s="126"/>
      <c r="K108" s="336"/>
      <c r="L108" s="336"/>
      <c r="M108" s="336"/>
    </row>
    <row r="109" spans="2:13" x14ac:dyDescent="0.3">
      <c r="B109" s="123" t="s">
        <v>199</v>
      </c>
      <c r="C109" s="124"/>
      <c r="D109" s="124"/>
      <c r="E109" s="125"/>
      <c r="F109" s="369">
        <f>191*2</f>
        <v>382</v>
      </c>
      <c r="G109" s="370"/>
      <c r="H109" s="371"/>
      <c r="I109" s="126"/>
      <c r="J109" s="126"/>
      <c r="K109" s="336"/>
      <c r="L109" s="336"/>
      <c r="M109" s="336"/>
    </row>
    <row r="110" spans="2:13" ht="13.5" thickBot="1" x14ac:dyDescent="0.35">
      <c r="B110" s="327" t="s">
        <v>200</v>
      </c>
      <c r="C110" s="328"/>
      <c r="D110" s="328"/>
      <c r="E110" s="329"/>
      <c r="F110" s="372"/>
      <c r="G110" s="373"/>
      <c r="H110" s="374"/>
      <c r="I110" s="126"/>
      <c r="J110" s="126"/>
      <c r="K110" s="336"/>
      <c r="L110" s="336"/>
      <c r="M110" s="336"/>
    </row>
    <row r="111" spans="2:13" ht="13.5" thickBot="1" x14ac:dyDescent="0.35">
      <c r="B111" s="327" t="s">
        <v>207</v>
      </c>
      <c r="C111" s="328"/>
      <c r="D111" s="328"/>
      <c r="E111" s="329"/>
      <c r="F111" s="330">
        <f>SUM(F106:H110)</f>
        <v>4108.04</v>
      </c>
      <c r="G111" s="331"/>
      <c r="H111" s="332"/>
    </row>
  </sheetData>
  <sheetProtection algorithmName="SHA-512" hashValue="d29vr/6/OMNddChvQyCL51t+l2B53vmuoIZ6YKUf9MOcWd4P7bydSWwAErYdvNo049/liAsOmaf8Wh/cOMLoeg==" saltValue="oz/cGnQhewFB44Z9Z62P6A==" spinCount="100000" sheet="1" objects="1" scenarios="1" insertRows="0" selectLockedCells="1"/>
  <mergeCells count="146">
    <mergeCell ref="A10:C10"/>
    <mergeCell ref="D10:M10"/>
    <mergeCell ref="C11:M11"/>
    <mergeCell ref="A12:C12"/>
    <mergeCell ref="D12:M12"/>
    <mergeCell ref="A15:A16"/>
    <mergeCell ref="B15:B16"/>
    <mergeCell ref="C15:M16"/>
    <mergeCell ref="A1:M1"/>
    <mergeCell ref="A2:M2"/>
    <mergeCell ref="A3:M3"/>
    <mergeCell ref="B4:M5"/>
    <mergeCell ref="B7:M8"/>
    <mergeCell ref="C9:M9"/>
    <mergeCell ref="C13:M13"/>
    <mergeCell ref="D14:M14"/>
    <mergeCell ref="A24:A25"/>
    <mergeCell ref="B24:M25"/>
    <mergeCell ref="A26:M26"/>
    <mergeCell ref="A27:A28"/>
    <mergeCell ref="B27:M28"/>
    <mergeCell ref="B29:E29"/>
    <mergeCell ref="A17:A18"/>
    <mergeCell ref="B17:M18"/>
    <mergeCell ref="B20:M20"/>
    <mergeCell ref="A21:M21"/>
    <mergeCell ref="B22:M22"/>
    <mergeCell ref="A23:M23"/>
    <mergeCell ref="B63:M63"/>
    <mergeCell ref="A64:M64"/>
    <mergeCell ref="B65:M65"/>
    <mergeCell ref="B66:M66"/>
    <mergeCell ref="B67:E67"/>
    <mergeCell ref="G67:H67"/>
    <mergeCell ref="K67:M67"/>
    <mergeCell ref="A30:M30"/>
    <mergeCell ref="B31:M32"/>
    <mergeCell ref="A35:M35"/>
    <mergeCell ref="A38:M38"/>
    <mergeCell ref="B61:M61"/>
    <mergeCell ref="A62:M62"/>
    <mergeCell ref="B70:E70"/>
    <mergeCell ref="G70:H70"/>
    <mergeCell ref="K70:M70"/>
    <mergeCell ref="B71:E71"/>
    <mergeCell ref="G71:H71"/>
    <mergeCell ref="K71:M71"/>
    <mergeCell ref="B68:C68"/>
    <mergeCell ref="G68:H68"/>
    <mergeCell ref="K68:M68"/>
    <mergeCell ref="B69:F69"/>
    <mergeCell ref="G69:H69"/>
    <mergeCell ref="K69:M69"/>
    <mergeCell ref="B74:E74"/>
    <mergeCell ref="G74:H74"/>
    <mergeCell ref="K74:M74"/>
    <mergeCell ref="B75:E75"/>
    <mergeCell ref="G75:H75"/>
    <mergeCell ref="K75:M75"/>
    <mergeCell ref="B72:E72"/>
    <mergeCell ref="G72:H72"/>
    <mergeCell ref="K72:M72"/>
    <mergeCell ref="B73:E73"/>
    <mergeCell ref="G73:H73"/>
    <mergeCell ref="K73:M73"/>
    <mergeCell ref="B78:E78"/>
    <mergeCell ref="G78:H78"/>
    <mergeCell ref="K78:M78"/>
    <mergeCell ref="B79:F79"/>
    <mergeCell ref="G79:H79"/>
    <mergeCell ref="K79:M79"/>
    <mergeCell ref="B76:E76"/>
    <mergeCell ref="G76:H76"/>
    <mergeCell ref="K76:M76"/>
    <mergeCell ref="B77:E77"/>
    <mergeCell ref="G77:H77"/>
    <mergeCell ref="K77:M77"/>
    <mergeCell ref="B82:F82"/>
    <mergeCell ref="G82:H82"/>
    <mergeCell ref="K82:M82"/>
    <mergeCell ref="B83:E83"/>
    <mergeCell ref="G83:H83"/>
    <mergeCell ref="K83:M83"/>
    <mergeCell ref="B80:F80"/>
    <mergeCell ref="G80:H80"/>
    <mergeCell ref="K80:M80"/>
    <mergeCell ref="B81:E81"/>
    <mergeCell ref="G81:H81"/>
    <mergeCell ref="K81:M81"/>
    <mergeCell ref="B86:E86"/>
    <mergeCell ref="G86:H86"/>
    <mergeCell ref="K86:M86"/>
    <mergeCell ref="B87:E87"/>
    <mergeCell ref="G87:H87"/>
    <mergeCell ref="K87:M87"/>
    <mergeCell ref="B84:E84"/>
    <mergeCell ref="G84:H84"/>
    <mergeCell ref="K84:M84"/>
    <mergeCell ref="B85:E85"/>
    <mergeCell ref="G85:H85"/>
    <mergeCell ref="K85:M85"/>
    <mergeCell ref="B90:E90"/>
    <mergeCell ref="G90:H90"/>
    <mergeCell ref="K90:M90"/>
    <mergeCell ref="B91:E91"/>
    <mergeCell ref="G91:H91"/>
    <mergeCell ref="K91:M91"/>
    <mergeCell ref="B88:E88"/>
    <mergeCell ref="G88:H88"/>
    <mergeCell ref="K88:M88"/>
    <mergeCell ref="B89:E89"/>
    <mergeCell ref="G89:H89"/>
    <mergeCell ref="K89:M89"/>
    <mergeCell ref="K94:M94"/>
    <mergeCell ref="B95:E95"/>
    <mergeCell ref="G95:H95"/>
    <mergeCell ref="K95:M95"/>
    <mergeCell ref="B92:E92"/>
    <mergeCell ref="G92:H92"/>
    <mergeCell ref="K92:M92"/>
    <mergeCell ref="B93:F93"/>
    <mergeCell ref="G93:H93"/>
    <mergeCell ref="K93:M93"/>
    <mergeCell ref="B96:F96"/>
    <mergeCell ref="G96:H96"/>
    <mergeCell ref="F97:I97"/>
    <mergeCell ref="B103:H103"/>
    <mergeCell ref="B104:H104"/>
    <mergeCell ref="B105:E105"/>
    <mergeCell ref="F105:H105"/>
    <mergeCell ref="B94:F94"/>
    <mergeCell ref="G94:H94"/>
    <mergeCell ref="F109:H109"/>
    <mergeCell ref="K109:M109"/>
    <mergeCell ref="B110:E110"/>
    <mergeCell ref="F110:H110"/>
    <mergeCell ref="K110:M110"/>
    <mergeCell ref="B111:E111"/>
    <mergeCell ref="F111:H111"/>
    <mergeCell ref="K105:M105"/>
    <mergeCell ref="F106:H106"/>
    <mergeCell ref="J106:M106"/>
    <mergeCell ref="F107:H107"/>
    <mergeCell ref="J107:M107"/>
    <mergeCell ref="F108:H108"/>
    <mergeCell ref="K108:M108"/>
  </mergeCells>
  <pageMargins left="0.25" right="0.25" top="0.5" bottom="0.5" header="0" footer="0"/>
  <pageSetup scale="93"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26"/>
  <sheetViews>
    <sheetView showGridLines="0" showZeros="0" topLeftCell="A43" zoomScaleNormal="100" zoomScaleSheetLayoutView="100" workbookViewId="0">
      <selection activeCell="I2" sqref="I2"/>
    </sheetView>
  </sheetViews>
  <sheetFormatPr defaultColWidth="9.1796875" defaultRowHeight="13" x14ac:dyDescent="0.3"/>
  <cols>
    <col min="1" max="1" width="2.453125" style="14" customWidth="1"/>
    <col min="2" max="2" width="9.453125" style="14" customWidth="1"/>
    <col min="3" max="3" width="5.7265625" style="14" customWidth="1"/>
    <col min="4" max="4" width="14" style="14" customWidth="1"/>
    <col min="5" max="5" width="11.26953125" style="14" customWidth="1"/>
    <col min="6" max="6" width="11.54296875" style="14" customWidth="1"/>
    <col min="7" max="7" width="12.453125" style="14" customWidth="1"/>
    <col min="8" max="8" width="10.453125" style="14" customWidth="1"/>
    <col min="9" max="9" width="3.26953125" style="14" customWidth="1"/>
    <col min="10" max="10" width="10.7265625" style="14" customWidth="1"/>
    <col min="11" max="12" width="13.54296875" style="14" customWidth="1"/>
    <col min="13" max="13" width="11.1796875" style="14" customWidth="1"/>
    <col min="14" max="14" width="3.26953125" style="14" customWidth="1"/>
    <col min="15" max="15" width="13.54296875" style="14" customWidth="1"/>
    <col min="16" max="16" width="5" style="14" customWidth="1"/>
    <col min="17" max="16384" width="9.1796875" style="14"/>
  </cols>
  <sheetData>
    <row r="1" spans="1:17" ht="24" x14ac:dyDescent="0.5">
      <c r="J1" s="262" t="s">
        <v>21</v>
      </c>
      <c r="K1" s="262"/>
      <c r="L1" s="262"/>
      <c r="M1" s="262"/>
      <c r="N1" s="262"/>
      <c r="O1" s="262"/>
      <c r="P1" s="262"/>
    </row>
    <row r="2" spans="1:17" ht="15.5" x14ac:dyDescent="0.35">
      <c r="J2" s="263" t="s">
        <v>22</v>
      </c>
      <c r="K2" s="263"/>
      <c r="L2" s="263"/>
      <c r="M2" s="263"/>
      <c r="N2" s="263"/>
      <c r="O2" s="263"/>
      <c r="P2" s="263"/>
    </row>
    <row r="3" spans="1:17" ht="15.5" x14ac:dyDescent="0.35">
      <c r="J3" s="263" t="s">
        <v>32</v>
      </c>
      <c r="K3" s="263"/>
      <c r="L3" s="263"/>
      <c r="M3" s="263"/>
      <c r="N3" s="263"/>
      <c r="O3" s="263"/>
      <c r="P3" s="263"/>
    </row>
    <row r="4" spans="1:17" ht="9" customHeight="1" x14ac:dyDescent="0.3"/>
    <row r="6" spans="1:17" s="47" customFormat="1" ht="14" x14ac:dyDescent="0.3">
      <c r="A6" s="47" t="s">
        <v>23</v>
      </c>
      <c r="C6" s="358" t="s">
        <v>154</v>
      </c>
      <c r="D6" s="358"/>
      <c r="E6" s="358"/>
      <c r="F6" s="358"/>
      <c r="G6" s="358"/>
      <c r="H6" s="358"/>
      <c r="I6" s="358"/>
      <c r="J6" s="47" t="s">
        <v>24</v>
      </c>
      <c r="K6" s="358" t="s">
        <v>252</v>
      </c>
      <c r="L6" s="358"/>
      <c r="M6" s="358"/>
      <c r="N6" s="358"/>
      <c r="O6" s="358"/>
      <c r="P6" s="358"/>
      <c r="Q6" s="14"/>
    </row>
    <row r="7" spans="1:17" s="47" customFormat="1" ht="21" customHeight="1" x14ac:dyDescent="0.3">
      <c r="A7" s="47" t="s">
        <v>25</v>
      </c>
      <c r="D7" s="152"/>
      <c r="E7" s="358" t="s">
        <v>253</v>
      </c>
      <c r="F7" s="358"/>
      <c r="G7" s="358"/>
      <c r="H7" s="358"/>
      <c r="I7" s="358"/>
      <c r="J7" s="358"/>
      <c r="K7" s="358"/>
      <c r="L7" s="358"/>
      <c r="M7" s="358"/>
      <c r="N7" s="358"/>
      <c r="O7" s="358"/>
      <c r="P7" s="358"/>
      <c r="Q7" s="14"/>
    </row>
    <row r="8" spans="1:17" s="47" customFormat="1" ht="21" customHeight="1" x14ac:dyDescent="0.3">
      <c r="A8" s="47" t="s">
        <v>26</v>
      </c>
      <c r="C8" s="358" t="s">
        <v>155</v>
      </c>
      <c r="D8" s="358"/>
      <c r="E8" s="358"/>
      <c r="F8" s="358"/>
      <c r="G8" s="358"/>
      <c r="H8" s="358"/>
      <c r="I8" s="47" t="s">
        <v>27</v>
      </c>
      <c r="K8" s="368" t="s">
        <v>156</v>
      </c>
      <c r="L8" s="368"/>
      <c r="M8" s="368"/>
      <c r="N8" s="368"/>
      <c r="O8" s="368"/>
      <c r="P8" s="368"/>
      <c r="Q8" s="14"/>
    </row>
    <row r="9" spans="1:17" ht="12.75" customHeight="1" x14ac:dyDescent="0.3"/>
    <row r="10" spans="1:17" ht="25.5" customHeight="1" x14ac:dyDescent="0.3">
      <c r="A10" s="189" t="s">
        <v>98</v>
      </c>
      <c r="B10" s="190"/>
      <c r="C10" s="190"/>
      <c r="D10" s="191"/>
      <c r="E10" s="108" t="s">
        <v>99</v>
      </c>
      <c r="F10" s="250" t="s">
        <v>101</v>
      </c>
      <c r="G10" s="261"/>
      <c r="H10" s="261"/>
      <c r="I10" s="261"/>
      <c r="J10" s="251"/>
      <c r="K10" s="15" t="s">
        <v>30</v>
      </c>
      <c r="L10" s="15" t="s">
        <v>28</v>
      </c>
      <c r="M10" s="250" t="s">
        <v>97</v>
      </c>
      <c r="N10" s="251"/>
      <c r="O10" s="15" t="s">
        <v>29</v>
      </c>
      <c r="P10" s="15" t="s">
        <v>211</v>
      </c>
    </row>
    <row r="11" spans="1:17" x14ac:dyDescent="0.3">
      <c r="A11" s="186"/>
      <c r="B11" s="187"/>
      <c r="C11" s="187"/>
      <c r="D11" s="188"/>
      <c r="E11" s="100"/>
      <c r="F11" s="186"/>
      <c r="G11" s="188"/>
      <c r="H11" s="102"/>
      <c r="I11" s="102"/>
      <c r="J11" s="186"/>
      <c r="K11" s="187"/>
      <c r="L11" s="188"/>
      <c r="M11" s="186"/>
      <c r="N11" s="187"/>
      <c r="O11" s="101"/>
      <c r="P11" s="101"/>
    </row>
    <row r="12" spans="1:17" ht="6.75" customHeight="1" x14ac:dyDescent="0.3">
      <c r="A12" s="220"/>
      <c r="B12" s="221"/>
      <c r="C12" s="221"/>
      <c r="D12" s="222"/>
      <c r="E12" s="112"/>
      <c r="F12" s="237"/>
      <c r="G12" s="238"/>
      <c r="H12" s="238"/>
      <c r="I12" s="238"/>
      <c r="J12" s="239"/>
      <c r="K12" s="69"/>
      <c r="L12" s="9"/>
      <c r="M12" s="180"/>
      <c r="N12" s="181"/>
      <c r="O12" s="9"/>
      <c r="P12" s="9"/>
      <c r="Q12" s="151"/>
    </row>
    <row r="13" spans="1:17" ht="16" customHeight="1" x14ac:dyDescent="0.3">
      <c r="A13" s="195" t="s">
        <v>89</v>
      </c>
      <c r="B13" s="196"/>
      <c r="C13" s="196"/>
      <c r="D13" s="197"/>
      <c r="E13" s="138"/>
      <c r="F13" s="240"/>
      <c r="G13" s="241"/>
      <c r="H13" s="241"/>
      <c r="I13" s="241"/>
      <c r="J13" s="242"/>
      <c r="K13" s="16"/>
      <c r="L13" s="17"/>
      <c r="M13" s="182"/>
      <c r="N13" s="183"/>
      <c r="O13" s="17"/>
      <c r="P13" s="17"/>
      <c r="Q13" s="151"/>
    </row>
    <row r="14" spans="1:17" ht="16" customHeight="1" x14ac:dyDescent="0.3">
      <c r="A14" s="327"/>
      <c r="B14" s="328"/>
      <c r="C14" s="328"/>
      <c r="D14" s="329"/>
      <c r="E14" s="4" t="str">
        <f>IF(ISBLANK(A14),"",VLOOKUP(A14,$A$77:$E$110,5,FALSE))</f>
        <v/>
      </c>
      <c r="F14" s="365"/>
      <c r="G14" s="366"/>
      <c r="H14" s="366"/>
      <c r="I14" s="366"/>
      <c r="J14" s="367"/>
      <c r="K14" s="9"/>
      <c r="L14" s="9"/>
      <c r="M14" s="180"/>
      <c r="N14" s="181"/>
      <c r="O14" s="9">
        <f>K14+L14+M14</f>
        <v>0</v>
      </c>
      <c r="P14" s="9"/>
      <c r="Q14" s="151"/>
    </row>
    <row r="15" spans="1:17" ht="16" customHeight="1" x14ac:dyDescent="0.3">
      <c r="A15" s="327"/>
      <c r="B15" s="328"/>
      <c r="C15" s="328"/>
      <c r="D15" s="329"/>
      <c r="E15" s="4" t="str">
        <f>IF(ISBLANK(A15),"",VLOOKUP(A15,$A$77:$E$110,5,FALSE))</f>
        <v/>
      </c>
      <c r="F15" s="217"/>
      <c r="G15" s="218"/>
      <c r="H15" s="218"/>
      <c r="I15" s="218"/>
      <c r="J15" s="219"/>
      <c r="K15" s="9"/>
      <c r="L15" s="9"/>
      <c r="M15" s="180"/>
      <c r="N15" s="181"/>
      <c r="O15" s="9">
        <f>K15+L15+M15</f>
        <v>0</v>
      </c>
      <c r="P15" s="9"/>
      <c r="Q15" s="151"/>
    </row>
    <row r="16" spans="1:17" ht="16" customHeight="1" x14ac:dyDescent="0.3">
      <c r="A16" s="327"/>
      <c r="B16" s="328"/>
      <c r="C16" s="328"/>
      <c r="D16" s="329"/>
      <c r="E16" s="4" t="str">
        <f>IF(ISBLANK(A16),"",VLOOKUP(A16,$A$77:$E$110,5,FALSE))</f>
        <v/>
      </c>
      <c r="F16" s="217"/>
      <c r="G16" s="218"/>
      <c r="H16" s="218"/>
      <c r="I16" s="218"/>
      <c r="J16" s="219"/>
      <c r="K16" s="9"/>
      <c r="L16" s="9"/>
      <c r="M16" s="180"/>
      <c r="N16" s="181"/>
      <c r="O16" s="9">
        <f>K16+L16+M16</f>
        <v>0</v>
      </c>
      <c r="P16" s="9"/>
      <c r="Q16" s="151"/>
    </row>
    <row r="17" spans="1:17" ht="16" customHeight="1" x14ac:dyDescent="0.3">
      <c r="A17" s="198" t="s">
        <v>90</v>
      </c>
      <c r="B17" s="199"/>
      <c r="C17" s="199"/>
      <c r="D17" s="200"/>
      <c r="E17" s="5"/>
      <c r="F17" s="223"/>
      <c r="G17" s="224"/>
      <c r="H17" s="224"/>
      <c r="I17" s="224"/>
      <c r="J17" s="225"/>
      <c r="K17" s="17"/>
      <c r="L17" s="17"/>
      <c r="M17" s="182"/>
      <c r="N17" s="183"/>
      <c r="O17" s="17"/>
      <c r="P17" s="17"/>
      <c r="Q17" s="151"/>
    </row>
    <row r="18" spans="1:17" ht="16" customHeight="1" x14ac:dyDescent="0.3">
      <c r="A18" s="327" t="s">
        <v>181</v>
      </c>
      <c r="B18" s="328"/>
      <c r="C18" s="328"/>
      <c r="D18" s="329"/>
      <c r="E18" s="4">
        <f>IF(ISBLANK(A18),"",VLOOKUP(A18,$A$77:$E$110,5,FALSE))</f>
        <v>75125</v>
      </c>
      <c r="F18" s="217" t="s">
        <v>157</v>
      </c>
      <c r="G18" s="218"/>
      <c r="H18" s="218"/>
      <c r="I18" s="218"/>
      <c r="J18" s="219"/>
      <c r="K18" s="9">
        <v>300</v>
      </c>
      <c r="L18" s="9">
        <v>15</v>
      </c>
      <c r="M18" s="180">
        <v>75</v>
      </c>
      <c r="N18" s="181"/>
      <c r="O18" s="9">
        <f>K18+L18+M18</f>
        <v>390</v>
      </c>
      <c r="P18" s="9" t="s">
        <v>216</v>
      </c>
      <c r="Q18" s="151"/>
    </row>
    <row r="19" spans="1:17" ht="16" customHeight="1" x14ac:dyDescent="0.3">
      <c r="A19" s="327"/>
      <c r="B19" s="328"/>
      <c r="C19" s="328"/>
      <c r="D19" s="329"/>
      <c r="E19" s="4" t="str">
        <f>IF(ISBLANK(A19),"",VLOOKUP(A19,$A$77:$E$110,5,FALSE))</f>
        <v/>
      </c>
      <c r="F19" s="217"/>
      <c r="G19" s="218"/>
      <c r="H19" s="218"/>
      <c r="I19" s="218"/>
      <c r="J19" s="219"/>
      <c r="K19" s="9"/>
      <c r="L19" s="9"/>
      <c r="M19" s="180"/>
      <c r="N19" s="181"/>
      <c r="O19" s="9">
        <f>K19+L19+M19</f>
        <v>0</v>
      </c>
      <c r="P19" s="9"/>
      <c r="Q19" s="151"/>
    </row>
    <row r="20" spans="1:17" ht="16" customHeight="1" thickBot="1" x14ac:dyDescent="0.35">
      <c r="A20" s="327"/>
      <c r="B20" s="328"/>
      <c r="C20" s="328"/>
      <c r="D20" s="329"/>
      <c r="E20" s="4" t="str">
        <f>IF(ISBLANK(A20),"",VLOOKUP(A20,$A$77:$E$110,5,FALSE))</f>
        <v/>
      </c>
      <c r="F20" s="217"/>
      <c r="G20" s="218"/>
      <c r="H20" s="218"/>
      <c r="I20" s="218"/>
      <c r="J20" s="219"/>
      <c r="K20" s="155"/>
      <c r="L20" s="155"/>
      <c r="M20" s="270"/>
      <c r="N20" s="271"/>
      <c r="O20" s="9">
        <f>K20+L20+M20</f>
        <v>0</v>
      </c>
      <c r="P20" s="9"/>
      <c r="Q20" s="151"/>
    </row>
    <row r="21" spans="1:17" ht="16" customHeight="1" thickBot="1" x14ac:dyDescent="0.35">
      <c r="A21" s="258" t="s">
        <v>91</v>
      </c>
      <c r="B21" s="259"/>
      <c r="C21" s="259"/>
      <c r="D21" s="260"/>
      <c r="E21" s="5"/>
      <c r="F21" s="223"/>
      <c r="G21" s="224"/>
      <c r="H21" s="224"/>
      <c r="I21" s="224"/>
      <c r="J21" s="257"/>
      <c r="K21" s="254" t="s">
        <v>119</v>
      </c>
      <c r="L21" s="255"/>
      <c r="M21" s="255"/>
      <c r="N21" s="256"/>
      <c r="O21" s="18" t="s">
        <v>130</v>
      </c>
      <c r="P21" s="18"/>
    </row>
    <row r="22" spans="1:17" ht="16" customHeight="1" x14ac:dyDescent="0.3">
      <c r="A22" s="327" t="s">
        <v>183</v>
      </c>
      <c r="B22" s="328"/>
      <c r="C22" s="328"/>
      <c r="D22" s="329"/>
      <c r="E22" s="4">
        <f>IF(ISBLANK(A22),"",VLOOKUP(A22,$A$77:$E$110,5,FALSE))</f>
        <v>75130</v>
      </c>
      <c r="F22" s="217" t="s">
        <v>158</v>
      </c>
      <c r="G22" s="218"/>
      <c r="H22" s="218"/>
      <c r="I22" s="218"/>
      <c r="J22" s="219"/>
      <c r="K22" s="12">
        <f>IFERROR(O22-L22,O22)</f>
        <v>57.142857142857146</v>
      </c>
      <c r="L22" s="12">
        <f>IF(A22="","",IF(A22=$A$88,O22*(5/105),IF(A22=$A$90,O22*(5/105),IF(A22=$A$92,O22*(5/105),IF(A22=$A$116,O22*(5/105),IF(A22=$A$89,"",IF(A22=$A$91,"",IF(A22=$A$93,"",IF(A22=$A$116,"")))))))))</f>
        <v>2.8571428571428568</v>
      </c>
      <c r="M22" s="252"/>
      <c r="N22" s="253"/>
      <c r="O22" s="9">
        <v>60</v>
      </c>
      <c r="P22" s="9"/>
    </row>
    <row r="23" spans="1:17" ht="16" customHeight="1" x14ac:dyDescent="0.3">
      <c r="A23" s="327"/>
      <c r="B23" s="328"/>
      <c r="C23" s="328"/>
      <c r="D23" s="329"/>
      <c r="E23" s="4" t="str">
        <f>IF(ISBLANK(A23),"",VLOOKUP(A23,$A$77:$E$110,5,FALSE))</f>
        <v/>
      </c>
      <c r="F23" s="217"/>
      <c r="G23" s="218"/>
      <c r="H23" s="218"/>
      <c r="I23" s="218"/>
      <c r="J23" s="219"/>
      <c r="K23" s="11">
        <f>IFERROR(O23-L23,O23)</f>
        <v>0</v>
      </c>
      <c r="L23" s="11" t="str">
        <f>IF(A23="","",IF(A23=$A$88,O23*(5/105),IF(A23=$A$90,O23*(5/105),IF(A23=$A$92,O23*(5/105),IF(A23=$A$116,O23*(5/105),IF(A23=$A$89,"",IF(A23=$A$91,"",IF(A23=$A$93,"",IF(A23=$A$116,"")))))))))</f>
        <v/>
      </c>
      <c r="M23" s="212"/>
      <c r="N23" s="213"/>
      <c r="O23" s="9"/>
      <c r="P23" s="9"/>
    </row>
    <row r="24" spans="1:17" ht="16" customHeight="1" x14ac:dyDescent="0.3">
      <c r="A24" s="327"/>
      <c r="B24" s="328"/>
      <c r="C24" s="328"/>
      <c r="D24" s="329"/>
      <c r="E24" s="4" t="str">
        <f>IF(ISBLANK(A24),"",VLOOKUP(A24,$A$77:$E$110,5,FALSE))</f>
        <v/>
      </c>
      <c r="F24" s="217"/>
      <c r="G24" s="218"/>
      <c r="H24" s="218"/>
      <c r="I24" s="218"/>
      <c r="J24" s="219"/>
      <c r="K24" s="11">
        <f>IFERROR(O24-L24,O24)</f>
        <v>0</v>
      </c>
      <c r="L24" s="11" t="str">
        <f>IF(A24="","",IF(A24=$A$88,O24*(5/105),IF(A24=$A$90,O24*(5/105),IF(A24=$A$92,O24*(5/105),IF(A24=$A$116,O24*(5/105),IF(A24=$A$89,"",IF(A24=$A$91,"",IF(A24=$A$93,"",IF(A24=$A$116,"")))))))))</f>
        <v/>
      </c>
      <c r="M24" s="212"/>
      <c r="N24" s="213"/>
      <c r="O24" s="9"/>
      <c r="P24" s="9"/>
    </row>
    <row r="25" spans="1:17" ht="16" customHeight="1" x14ac:dyDescent="0.3">
      <c r="A25" s="327"/>
      <c r="B25" s="328"/>
      <c r="C25" s="328"/>
      <c r="D25" s="329"/>
      <c r="E25" s="4" t="str">
        <f>IF(ISBLANK(A25),"",VLOOKUP(A25,$A$77:$E$110,5,FALSE))</f>
        <v/>
      </c>
      <c r="F25" s="217"/>
      <c r="G25" s="218"/>
      <c r="H25" s="218"/>
      <c r="I25" s="218"/>
      <c r="J25" s="219"/>
      <c r="K25" s="11">
        <f>IFERROR(O25-L25,O25)</f>
        <v>0</v>
      </c>
      <c r="L25" s="11" t="str">
        <f>IF(A25="","",IF(A25=$A$88,O25*(5/105),IF(A25=$A$90,O25*(5/105),IF(A25=$A$92,O25*(5/105),IF(A25=$A$116,O25*(5/105),IF(A25=$A$89,"",IF(A25=$A$91,"",IF(A25=$A$93,"",IF(A25=$A$116,"")))))))))</f>
        <v/>
      </c>
      <c r="M25" s="212"/>
      <c r="N25" s="213"/>
      <c r="O25" s="9"/>
      <c r="P25" s="9"/>
    </row>
    <row r="26" spans="1:17" ht="16" customHeight="1" x14ac:dyDescent="0.3">
      <c r="A26" s="327"/>
      <c r="B26" s="328"/>
      <c r="C26" s="328"/>
      <c r="D26" s="329"/>
      <c r="E26" s="4" t="str">
        <f>IF(ISBLANK(A26),"",VLOOKUP(A26,$A$77:$E$110,5,FALSE))</f>
        <v/>
      </c>
      <c r="F26" s="217"/>
      <c r="G26" s="218"/>
      <c r="H26" s="218"/>
      <c r="I26" s="218"/>
      <c r="J26" s="219"/>
      <c r="K26" s="11">
        <f>IFERROR(O26-L26,O26)</f>
        <v>0</v>
      </c>
      <c r="L26" s="11" t="str">
        <f>IF(A26="","",IF(A26=$A$88,O26*(5/105),IF(A26=$A$90,O26*(5/105),IF(A26=$A$92,O26*(5/105),IF(A26=$A$116,O26*(5/105),IF(A26=$A$89,"",IF(A26=$A$91,"",IF(A26=$A$93,"",IF(A26=$A$116,"")))))))))</f>
        <v/>
      </c>
      <c r="M26" s="212"/>
      <c r="N26" s="213"/>
      <c r="O26" s="9"/>
      <c r="P26" s="9"/>
    </row>
    <row r="27" spans="1:17" ht="16" customHeight="1" x14ac:dyDescent="0.3">
      <c r="A27" s="135" t="s">
        <v>139</v>
      </c>
      <c r="B27" s="136"/>
      <c r="C27" s="136"/>
      <c r="D27" s="137"/>
      <c r="E27" s="5"/>
      <c r="F27" s="223"/>
      <c r="G27" s="224"/>
      <c r="H27" s="224"/>
      <c r="I27" s="224"/>
      <c r="J27" s="225"/>
      <c r="K27" s="17"/>
      <c r="L27" s="17"/>
      <c r="M27" s="182"/>
      <c r="N27" s="183"/>
      <c r="O27" s="17"/>
      <c r="P27" s="17"/>
    </row>
    <row r="28" spans="1:17" ht="16" customHeight="1" x14ac:dyDescent="0.3">
      <c r="A28" s="327"/>
      <c r="B28" s="328"/>
      <c r="C28" s="328"/>
      <c r="D28" s="329"/>
      <c r="E28" s="4" t="str">
        <f>IF(ISBLANK(A28),"",VLOOKUP(A28,$A$77:$E$110,5,FALSE))</f>
        <v/>
      </c>
      <c r="F28" s="217"/>
      <c r="G28" s="218"/>
      <c r="H28" s="218"/>
      <c r="I28" s="218"/>
      <c r="J28" s="219"/>
      <c r="K28" s="9"/>
      <c r="L28" s="9"/>
      <c r="M28" s="180"/>
      <c r="N28" s="181"/>
      <c r="O28" s="9">
        <f>K28+L28+M28</f>
        <v>0</v>
      </c>
      <c r="P28" s="9"/>
    </row>
    <row r="29" spans="1:17" ht="16" customHeight="1" x14ac:dyDescent="0.3">
      <c r="A29" s="327"/>
      <c r="B29" s="328"/>
      <c r="C29" s="328"/>
      <c r="D29" s="329"/>
      <c r="E29" s="4" t="str">
        <f>IF(ISBLANK(A29),"",VLOOKUP(A29,$A$77:$E$110,5,FALSE))</f>
        <v/>
      </c>
      <c r="F29" s="217"/>
      <c r="G29" s="218"/>
      <c r="H29" s="218"/>
      <c r="I29" s="218"/>
      <c r="J29" s="219"/>
      <c r="K29" s="9"/>
      <c r="L29" s="9"/>
      <c r="M29" s="180"/>
      <c r="N29" s="181"/>
      <c r="O29" s="9">
        <f>K29+L29+M29</f>
        <v>0</v>
      </c>
      <c r="P29" s="9"/>
    </row>
    <row r="30" spans="1:17" ht="16" customHeight="1" x14ac:dyDescent="0.3">
      <c r="A30" s="327"/>
      <c r="B30" s="328"/>
      <c r="C30" s="328"/>
      <c r="D30" s="329"/>
      <c r="E30" s="4" t="str">
        <f>IF(ISBLANK(A30),"",VLOOKUP(A30,$A$77:$E$110,5,FALSE))</f>
        <v/>
      </c>
      <c r="F30" s="217"/>
      <c r="G30" s="218"/>
      <c r="H30" s="218"/>
      <c r="I30" s="218"/>
      <c r="J30" s="219"/>
      <c r="K30" s="9"/>
      <c r="L30" s="9"/>
      <c r="M30" s="180"/>
      <c r="N30" s="181"/>
      <c r="O30" s="9">
        <f>K30+L30+M30</f>
        <v>0</v>
      </c>
      <c r="P30" s="9"/>
    </row>
    <row r="31" spans="1:17" ht="16" customHeight="1" x14ac:dyDescent="0.3">
      <c r="A31" s="327"/>
      <c r="B31" s="328"/>
      <c r="C31" s="328"/>
      <c r="D31" s="329"/>
      <c r="E31" s="4" t="str">
        <f>IF(ISBLANK(A31),"",VLOOKUP(A31,$A$77:$E$110,5,FALSE))</f>
        <v/>
      </c>
      <c r="F31" s="217"/>
      <c r="G31" s="218"/>
      <c r="H31" s="218"/>
      <c r="I31" s="218"/>
      <c r="J31" s="219"/>
      <c r="K31" s="9"/>
      <c r="L31" s="9"/>
      <c r="M31" s="180"/>
      <c r="N31" s="181"/>
      <c r="O31" s="9">
        <f>K31+L31+M31</f>
        <v>0</v>
      </c>
      <c r="P31" s="9"/>
    </row>
    <row r="32" spans="1:17" ht="16" customHeight="1" x14ac:dyDescent="0.3">
      <c r="A32" s="327"/>
      <c r="B32" s="328"/>
      <c r="C32" s="328"/>
      <c r="D32" s="329"/>
      <c r="E32" s="4" t="str">
        <f>IF(ISBLANK(A32),"",VLOOKUP(A32,$A$77:$E$110,5,FALSE))</f>
        <v/>
      </c>
      <c r="F32" s="217"/>
      <c r="G32" s="218"/>
      <c r="H32" s="218"/>
      <c r="I32" s="218"/>
      <c r="J32" s="219"/>
      <c r="K32" s="9"/>
      <c r="L32" s="9"/>
      <c r="M32" s="180"/>
      <c r="N32" s="181"/>
      <c r="O32" s="9">
        <f>K32+L32+M32</f>
        <v>0</v>
      </c>
      <c r="P32" s="9"/>
    </row>
    <row r="33" spans="1:23" ht="16" customHeight="1" x14ac:dyDescent="0.3">
      <c r="A33" s="135" t="s">
        <v>100</v>
      </c>
      <c r="B33" s="136"/>
      <c r="C33" s="136"/>
      <c r="D33" s="19"/>
      <c r="E33" s="5"/>
      <c r="F33" s="223"/>
      <c r="G33" s="224"/>
      <c r="H33" s="224"/>
      <c r="I33" s="224"/>
      <c r="J33" s="225"/>
      <c r="K33" s="17"/>
      <c r="L33" s="17"/>
      <c r="M33" s="182"/>
      <c r="N33" s="183"/>
      <c r="O33" s="17"/>
      <c r="P33" s="17"/>
    </row>
    <row r="34" spans="1:23" ht="16" customHeight="1" x14ac:dyDescent="0.3">
      <c r="A34" s="327"/>
      <c r="B34" s="328"/>
      <c r="C34" s="328"/>
      <c r="D34" s="329"/>
      <c r="E34" s="4" t="str">
        <f>IF(ISBLANK(A34),"",VLOOKUP(A34,$A$77:$E$110,5,FALSE))</f>
        <v/>
      </c>
      <c r="F34" s="217"/>
      <c r="G34" s="218"/>
      <c r="H34" s="218"/>
      <c r="I34" s="218"/>
      <c r="J34" s="219"/>
      <c r="K34" s="9"/>
      <c r="L34" s="9"/>
      <c r="M34" s="180"/>
      <c r="N34" s="181"/>
      <c r="O34" s="9">
        <f t="shared" ref="O34:O39" si="0">K34+L34+M34</f>
        <v>0</v>
      </c>
      <c r="P34" s="9"/>
    </row>
    <row r="35" spans="1:23" ht="16" customHeight="1" x14ac:dyDescent="0.3">
      <c r="A35" s="327"/>
      <c r="B35" s="328"/>
      <c r="C35" s="328"/>
      <c r="D35" s="329"/>
      <c r="E35" s="4" t="str">
        <f>IF(ISBLANK(A35),"",VLOOKUP(A35,$A$77:$E$110,5,FALSE))</f>
        <v/>
      </c>
      <c r="F35" s="217"/>
      <c r="G35" s="218"/>
      <c r="H35" s="218"/>
      <c r="I35" s="218"/>
      <c r="J35" s="219"/>
      <c r="K35" s="9"/>
      <c r="L35" s="9"/>
      <c r="M35" s="180"/>
      <c r="N35" s="181"/>
      <c r="O35" s="9">
        <f t="shared" si="0"/>
        <v>0</v>
      </c>
      <c r="P35" s="9"/>
    </row>
    <row r="36" spans="1:23" ht="16" customHeight="1" x14ac:dyDescent="0.3">
      <c r="A36" s="327"/>
      <c r="B36" s="328"/>
      <c r="C36" s="328"/>
      <c r="D36" s="329"/>
      <c r="E36" s="4" t="str">
        <f>IF(ISBLANK(A36),"",VLOOKUP(A36,$A$77:$E$110,5,FALSE))</f>
        <v/>
      </c>
      <c r="F36" s="217"/>
      <c r="G36" s="218"/>
      <c r="H36" s="218"/>
      <c r="I36" s="218"/>
      <c r="J36" s="219"/>
      <c r="K36" s="9"/>
      <c r="L36" s="9"/>
      <c r="M36" s="180"/>
      <c r="N36" s="181"/>
      <c r="O36" s="9">
        <f t="shared" si="0"/>
        <v>0</v>
      </c>
      <c r="P36" s="9"/>
    </row>
    <row r="37" spans="1:23" ht="16" customHeight="1" x14ac:dyDescent="0.3">
      <c r="A37" s="327"/>
      <c r="B37" s="328"/>
      <c r="C37" s="328"/>
      <c r="D37" s="329"/>
      <c r="E37" s="4" t="str">
        <f>IF(ISBLANK(A37),"",VLOOKUP(A37,$A$77:$E$110,5,FALSE))</f>
        <v/>
      </c>
      <c r="F37" s="217"/>
      <c r="G37" s="218"/>
      <c r="H37" s="218"/>
      <c r="I37" s="218"/>
      <c r="J37" s="219"/>
      <c r="K37" s="9"/>
      <c r="L37" s="9"/>
      <c r="M37" s="180"/>
      <c r="N37" s="181"/>
      <c r="O37" s="9">
        <f t="shared" si="0"/>
        <v>0</v>
      </c>
      <c r="P37" s="9"/>
    </row>
    <row r="38" spans="1:23" ht="16" customHeight="1" x14ac:dyDescent="0.3">
      <c r="A38" s="327"/>
      <c r="B38" s="328"/>
      <c r="C38" s="328"/>
      <c r="D38" s="329"/>
      <c r="E38" s="4" t="str">
        <f>IF(ISBLANK(A38),"",VLOOKUP(A38,$A$77:$E$110,5,FALSE))</f>
        <v/>
      </c>
      <c r="F38" s="217"/>
      <c r="G38" s="218"/>
      <c r="H38" s="218"/>
      <c r="I38" s="218"/>
      <c r="J38" s="219"/>
      <c r="K38" s="9"/>
      <c r="L38" s="9"/>
      <c r="M38" s="180"/>
      <c r="N38" s="181"/>
      <c r="O38" s="9">
        <f t="shared" si="0"/>
        <v>0</v>
      </c>
      <c r="P38" s="9"/>
    </row>
    <row r="39" spans="1:23" ht="16" customHeight="1" x14ac:dyDescent="0.3">
      <c r="A39" s="135" t="s">
        <v>204</v>
      </c>
      <c r="B39" s="136"/>
      <c r="C39" s="136"/>
      <c r="D39" s="19"/>
      <c r="E39" s="5"/>
      <c r="F39" s="132"/>
      <c r="G39" s="133"/>
      <c r="H39" s="133"/>
      <c r="I39" s="133"/>
      <c r="J39" s="134"/>
      <c r="K39" s="17"/>
      <c r="L39" s="17"/>
      <c r="M39" s="182"/>
      <c r="N39" s="183"/>
      <c r="O39" s="17">
        <f t="shared" si="0"/>
        <v>0</v>
      </c>
      <c r="P39" s="17"/>
    </row>
    <row r="40" spans="1:23" ht="16" customHeight="1" x14ac:dyDescent="0.3">
      <c r="A40" s="123" t="s">
        <v>205</v>
      </c>
      <c r="B40" s="8"/>
      <c r="C40" s="8"/>
      <c r="D40" s="125"/>
      <c r="E40" s="115">
        <v>75120</v>
      </c>
      <c r="F40" s="217"/>
      <c r="G40" s="218"/>
      <c r="H40" s="218"/>
      <c r="I40" s="218"/>
      <c r="J40" s="219"/>
      <c r="K40" s="9">
        <f>O40-L40</f>
        <v>151.96190476190478</v>
      </c>
      <c r="L40" s="9">
        <f>'EXAMPLE Claim#2 - Mileage Pg2'!J78</f>
        <v>7.5980952380952376</v>
      </c>
      <c r="M40" s="180"/>
      <c r="N40" s="181"/>
      <c r="O40" s="9">
        <f>'EXAMPLE Claim#2 - Mileage Pg2'!J77</f>
        <v>159.56</v>
      </c>
      <c r="P40" s="9"/>
      <c r="Q40" s="24"/>
      <c r="R40" s="24"/>
      <c r="S40" s="24"/>
      <c r="T40" s="24"/>
      <c r="U40" s="24"/>
      <c r="V40" s="24"/>
      <c r="W40" s="24"/>
    </row>
    <row r="41" spans="1:23" ht="16" customHeight="1" x14ac:dyDescent="0.3">
      <c r="A41" s="123" t="s">
        <v>206</v>
      </c>
      <c r="B41" s="8"/>
      <c r="C41" s="8"/>
      <c r="D41" s="125"/>
      <c r="E41" s="122">
        <v>75220</v>
      </c>
      <c r="F41" s="217"/>
      <c r="G41" s="218"/>
      <c r="H41" s="218"/>
      <c r="I41" s="218"/>
      <c r="J41" s="219"/>
      <c r="K41" s="9">
        <f>O41-L41</f>
        <v>0</v>
      </c>
      <c r="L41" s="9">
        <f>'EXAMPLE Claim#2 - Mileage Pg2'!J92</f>
        <v>0</v>
      </c>
      <c r="M41" s="180"/>
      <c r="N41" s="181"/>
      <c r="O41" s="9">
        <f>'EXAMPLE Claim#2 - Mileage Pg2'!J91</f>
        <v>0</v>
      </c>
      <c r="P41" s="9"/>
      <c r="Q41" s="24"/>
      <c r="R41" s="24"/>
      <c r="S41" s="24"/>
      <c r="T41" s="24"/>
      <c r="U41" s="24"/>
      <c r="V41" s="24"/>
      <c r="W41" s="24"/>
    </row>
    <row r="42" spans="1:23" ht="16" customHeight="1" thickBot="1" x14ac:dyDescent="0.35">
      <c r="A42" s="139"/>
      <c r="B42" s="140"/>
      <c r="C42" s="140"/>
      <c r="D42" s="141"/>
      <c r="E42" s="6"/>
      <c r="F42" s="203"/>
      <c r="G42" s="204"/>
      <c r="H42" s="204"/>
      <c r="I42" s="204"/>
      <c r="J42" s="205"/>
      <c r="K42" s="10"/>
      <c r="L42" s="10"/>
      <c r="M42" s="270"/>
      <c r="N42" s="271"/>
      <c r="O42" s="10"/>
      <c r="P42" s="10"/>
      <c r="Q42" s="24"/>
      <c r="R42" s="24"/>
      <c r="S42" s="24"/>
      <c r="T42" s="24"/>
      <c r="U42" s="24"/>
      <c r="V42" s="24"/>
      <c r="W42" s="24"/>
    </row>
    <row r="43" spans="1:23" ht="16" customHeight="1" thickBot="1" x14ac:dyDescent="0.35">
      <c r="A43" s="192" t="s">
        <v>114</v>
      </c>
      <c r="B43" s="193"/>
      <c r="C43" s="193"/>
      <c r="D43" s="194"/>
      <c r="E43" s="7"/>
      <c r="F43" s="206">
        <f>SUM(F12:F42)</f>
        <v>0</v>
      </c>
      <c r="G43" s="207"/>
      <c r="H43" s="207"/>
      <c r="I43" s="207"/>
      <c r="J43" s="208"/>
      <c r="K43" s="20">
        <f>SUM(K14:K42)</f>
        <v>509.10476190476197</v>
      </c>
      <c r="L43" s="20">
        <f>SUM(L14:L42)</f>
        <v>25.455238095238094</v>
      </c>
      <c r="M43" s="272">
        <f>SUM(M13:N42)</f>
        <v>75</v>
      </c>
      <c r="N43" s="273"/>
      <c r="O43" s="20">
        <f>SUM(O13:O42)</f>
        <v>609.55999999999995</v>
      </c>
      <c r="P43" s="146"/>
      <c r="Q43" s="24"/>
      <c r="R43" s="24"/>
      <c r="S43" s="24"/>
      <c r="T43" s="24"/>
      <c r="U43" s="24"/>
      <c r="V43" s="24"/>
      <c r="W43" s="24"/>
    </row>
    <row r="44" spans="1:23" ht="14.25" customHeight="1" thickBot="1" x14ac:dyDescent="0.35">
      <c r="A44" s="70"/>
      <c r="B44" s="70"/>
      <c r="C44" s="70"/>
      <c r="D44" s="70"/>
      <c r="E44" s="71"/>
      <c r="F44" s="72"/>
      <c r="G44" s="73"/>
      <c r="H44" s="73"/>
      <c r="I44" s="73"/>
      <c r="J44" s="72"/>
      <c r="K44" s="72"/>
      <c r="L44" s="74"/>
      <c r="M44" s="74"/>
      <c r="N44" s="74"/>
      <c r="O44" s="74"/>
      <c r="Q44" s="24"/>
      <c r="R44" s="24"/>
      <c r="S44" s="24"/>
      <c r="T44" s="24"/>
      <c r="U44" s="24"/>
      <c r="V44" s="24"/>
      <c r="W44" s="24"/>
    </row>
    <row r="45" spans="1:23" ht="14.25" customHeight="1" x14ac:dyDescent="0.3">
      <c r="A45" s="209" t="s">
        <v>111</v>
      </c>
      <c r="B45" s="210"/>
      <c r="C45" s="210"/>
      <c r="D45" s="210"/>
      <c r="E45" s="210"/>
      <c r="F45" s="210"/>
      <c r="G45" s="210"/>
      <c r="H45" s="211"/>
      <c r="I45" s="75"/>
      <c r="J45" s="274" t="s">
        <v>111</v>
      </c>
      <c r="K45" s="275"/>
      <c r="L45" s="275"/>
      <c r="M45" s="275"/>
      <c r="N45" s="275"/>
      <c r="O45" s="275"/>
      <c r="P45" s="276"/>
      <c r="Q45" s="24"/>
      <c r="R45" s="24"/>
      <c r="S45" s="24"/>
      <c r="T45" s="24"/>
      <c r="U45" s="24"/>
      <c r="V45" s="24"/>
      <c r="W45" s="24"/>
    </row>
    <row r="46" spans="1:23" ht="6.75" customHeight="1" x14ac:dyDescent="0.3">
      <c r="A46" s="21"/>
      <c r="B46" s="22"/>
      <c r="C46" s="130"/>
      <c r="D46" s="130"/>
      <c r="E46" s="130"/>
      <c r="F46" s="130"/>
      <c r="G46" s="130"/>
      <c r="H46" s="131"/>
      <c r="I46" s="76"/>
      <c r="J46" s="147"/>
      <c r="K46" s="148"/>
      <c r="L46" s="148"/>
      <c r="M46" s="148"/>
      <c r="N46" s="148"/>
      <c r="O46" s="148"/>
      <c r="P46" s="39"/>
      <c r="Q46" s="24"/>
      <c r="R46" s="24"/>
      <c r="S46" s="24"/>
      <c r="T46" s="24"/>
      <c r="U46" s="24"/>
      <c r="V46" s="24"/>
      <c r="W46" s="24"/>
    </row>
    <row r="47" spans="1:23" ht="16" customHeight="1" x14ac:dyDescent="0.3">
      <c r="A47" s="23" t="s">
        <v>106</v>
      </c>
      <c r="B47" s="24"/>
      <c r="C47" s="22"/>
      <c r="D47" s="25"/>
      <c r="E47" s="26"/>
      <c r="F47" s="27"/>
      <c r="G47" s="28" t="s">
        <v>120</v>
      </c>
      <c r="H47" s="131"/>
      <c r="I47" s="62"/>
      <c r="J47" s="90" t="s">
        <v>244</v>
      </c>
      <c r="K47" s="26"/>
      <c r="L47" s="26"/>
      <c r="M47" s="149"/>
      <c r="N47" s="103" t="s">
        <v>212</v>
      </c>
      <c r="O47" s="363"/>
      <c r="P47" s="364"/>
      <c r="Q47" s="24"/>
      <c r="R47" s="24"/>
      <c r="S47" s="24"/>
      <c r="T47" s="24"/>
      <c r="U47" s="24"/>
      <c r="V47" s="24"/>
      <c r="W47" s="24"/>
    </row>
    <row r="48" spans="1:23" ht="16" customHeight="1" x14ac:dyDescent="0.3">
      <c r="A48" s="29" t="s">
        <v>103</v>
      </c>
      <c r="B48" s="24"/>
      <c r="C48" s="30"/>
      <c r="D48" s="229" t="s">
        <v>123</v>
      </c>
      <c r="E48" s="229"/>
      <c r="F48" s="107" t="s">
        <v>127</v>
      </c>
      <c r="G48" s="105" t="s">
        <v>121</v>
      </c>
      <c r="H48" s="31" t="s">
        <v>112</v>
      </c>
      <c r="I48" s="62"/>
      <c r="J48" s="90" t="s">
        <v>113</v>
      </c>
      <c r="K48" s="26"/>
      <c r="L48" s="26"/>
      <c r="M48" s="26"/>
      <c r="N48" s="103" t="s">
        <v>214</v>
      </c>
      <c r="O48" s="361"/>
      <c r="P48" s="362"/>
      <c r="Q48" s="24"/>
      <c r="R48" s="24"/>
      <c r="S48" s="24"/>
      <c r="T48" s="24"/>
      <c r="U48" s="24"/>
      <c r="V48" s="24"/>
      <c r="W48" s="24"/>
    </row>
    <row r="49" spans="1:27" ht="16" customHeight="1" x14ac:dyDescent="0.3">
      <c r="A49" s="32" t="s">
        <v>124</v>
      </c>
      <c r="B49" s="24"/>
      <c r="C49" s="130"/>
      <c r="D49" s="356" t="s">
        <v>160</v>
      </c>
      <c r="E49" s="356"/>
      <c r="F49" s="129">
        <v>3114</v>
      </c>
      <c r="G49" s="78"/>
      <c r="H49" s="79">
        <v>609.55999999999995</v>
      </c>
      <c r="I49" s="24"/>
      <c r="J49" s="90" t="s">
        <v>132</v>
      </c>
      <c r="K49" s="26"/>
      <c r="L49" s="26"/>
      <c r="M49" s="26"/>
      <c r="N49" s="143" t="s">
        <v>215</v>
      </c>
      <c r="O49" s="361"/>
      <c r="P49" s="362"/>
      <c r="Q49" s="24"/>
      <c r="R49" s="24"/>
      <c r="S49" s="24"/>
      <c r="T49" s="24"/>
      <c r="U49" s="24"/>
      <c r="V49" s="24"/>
      <c r="W49" s="24"/>
    </row>
    <row r="50" spans="1:27" ht="16" customHeight="1" x14ac:dyDescent="0.3">
      <c r="A50" s="32" t="s">
        <v>124</v>
      </c>
      <c r="B50" s="24"/>
      <c r="C50" s="130"/>
      <c r="D50" s="360"/>
      <c r="E50" s="360"/>
      <c r="F50" s="129"/>
      <c r="G50" s="78"/>
      <c r="H50" s="79"/>
      <c r="I50" s="70"/>
      <c r="J50" s="90" t="s">
        <v>110</v>
      </c>
      <c r="K50" s="26"/>
      <c r="L50" s="26"/>
      <c r="M50" s="26"/>
      <c r="N50" s="103" t="s">
        <v>216</v>
      </c>
      <c r="O50" s="361">
        <v>390</v>
      </c>
      <c r="P50" s="362"/>
      <c r="Q50" s="24"/>
      <c r="R50" s="24"/>
      <c r="S50" s="24"/>
      <c r="T50" s="24"/>
      <c r="U50" s="24"/>
      <c r="V50" s="24"/>
      <c r="W50" s="24"/>
    </row>
    <row r="51" spans="1:27" ht="16" customHeight="1" x14ac:dyDescent="0.3">
      <c r="A51" s="32" t="s">
        <v>124</v>
      </c>
      <c r="B51" s="24"/>
      <c r="C51" s="130"/>
      <c r="D51" s="360"/>
      <c r="E51" s="360"/>
      <c r="F51" s="129"/>
      <c r="G51" s="78"/>
      <c r="H51" s="79"/>
      <c r="I51" s="24"/>
      <c r="J51" s="90" t="s">
        <v>133</v>
      </c>
      <c r="K51" s="26"/>
      <c r="L51" s="26"/>
      <c r="M51" s="26"/>
      <c r="N51" s="26"/>
      <c r="O51" s="361">
        <f>O43-O50</f>
        <v>219.55999999999995</v>
      </c>
      <c r="P51" s="362"/>
      <c r="Q51" s="24"/>
      <c r="R51" s="24"/>
      <c r="S51" s="24"/>
      <c r="T51" s="24"/>
      <c r="U51" s="24"/>
      <c r="V51" s="24"/>
      <c r="W51" s="24"/>
    </row>
    <row r="52" spans="1:27" ht="16" customHeight="1" x14ac:dyDescent="0.3">
      <c r="A52" s="29" t="s">
        <v>104</v>
      </c>
      <c r="B52" s="24"/>
      <c r="C52" s="30"/>
      <c r="D52" s="228" t="s">
        <v>122</v>
      </c>
      <c r="E52" s="228"/>
      <c r="F52" s="106" t="s">
        <v>249</v>
      </c>
      <c r="G52" s="106"/>
      <c r="H52" s="31" t="s">
        <v>112</v>
      </c>
      <c r="I52" s="70"/>
      <c r="J52" s="90" t="s">
        <v>135</v>
      </c>
      <c r="K52" s="26"/>
      <c r="L52" s="26"/>
      <c r="M52" s="26"/>
      <c r="N52" s="26"/>
      <c r="O52" s="361"/>
      <c r="P52" s="362"/>
      <c r="Q52" s="24"/>
      <c r="R52" s="24"/>
      <c r="S52" s="24"/>
      <c r="T52" s="24"/>
      <c r="U52" s="24"/>
      <c r="V52" s="24"/>
      <c r="W52" s="24"/>
    </row>
    <row r="53" spans="1:27" ht="16" customHeight="1" x14ac:dyDescent="0.3">
      <c r="A53" s="32" t="s">
        <v>125</v>
      </c>
      <c r="B53" s="24"/>
      <c r="C53" s="130"/>
      <c r="D53" s="356"/>
      <c r="E53" s="356"/>
      <c r="F53" s="78"/>
      <c r="G53" s="78"/>
      <c r="H53" s="79"/>
      <c r="I53" s="24"/>
      <c r="J53" s="90"/>
      <c r="K53" s="26"/>
      <c r="L53" s="26"/>
      <c r="M53" s="26"/>
      <c r="N53" s="26"/>
      <c r="O53" s="58"/>
      <c r="P53" s="39"/>
      <c r="Q53" s="24"/>
      <c r="R53" s="24"/>
      <c r="S53" s="24"/>
      <c r="T53" s="24"/>
      <c r="U53" s="24"/>
      <c r="V53" s="24"/>
      <c r="W53" s="24"/>
    </row>
    <row r="54" spans="1:27" ht="16" customHeight="1" x14ac:dyDescent="0.3">
      <c r="A54" s="32" t="s">
        <v>125</v>
      </c>
      <c r="B54" s="24"/>
      <c r="C54" s="130"/>
      <c r="D54" s="360"/>
      <c r="E54" s="360"/>
      <c r="F54" s="78"/>
      <c r="G54" s="78"/>
      <c r="H54" s="79"/>
      <c r="I54" s="80"/>
      <c r="J54" s="32" t="s">
        <v>238</v>
      </c>
      <c r="K54" s="130"/>
      <c r="L54" s="130"/>
      <c r="M54" s="130"/>
      <c r="N54" s="130"/>
      <c r="O54" s="130"/>
      <c r="P54" s="39"/>
      <c r="Q54" s="75"/>
      <c r="R54" s="24"/>
      <c r="S54" s="24"/>
      <c r="T54" s="24"/>
      <c r="U54" s="24"/>
      <c r="V54" s="24"/>
      <c r="W54" s="24"/>
    </row>
    <row r="55" spans="1:27" ht="16" customHeight="1" x14ac:dyDescent="0.3">
      <c r="A55" s="32" t="s">
        <v>125</v>
      </c>
      <c r="B55" s="24"/>
      <c r="C55" s="130"/>
      <c r="D55" s="360"/>
      <c r="E55" s="360"/>
      <c r="F55" s="78"/>
      <c r="G55" s="78"/>
      <c r="H55" s="79"/>
      <c r="I55" s="80"/>
      <c r="J55" s="96"/>
      <c r="K55" s="35" t="s">
        <v>213</v>
      </c>
      <c r="L55" s="104"/>
      <c r="M55" s="104"/>
      <c r="N55" s="104"/>
      <c r="O55" s="104"/>
      <c r="P55" s="97"/>
      <c r="Q55" s="24"/>
      <c r="R55" s="24"/>
      <c r="S55" s="24"/>
      <c r="T55" s="24"/>
      <c r="U55" s="24"/>
      <c r="V55" s="24"/>
      <c r="W55" s="24"/>
    </row>
    <row r="56" spans="1:27" ht="16" customHeight="1" thickBot="1" x14ac:dyDescent="0.35">
      <c r="A56" s="32"/>
      <c r="B56" s="24"/>
      <c r="C56" s="130"/>
      <c r="D56" s="130"/>
      <c r="E56" s="60"/>
      <c r="F56" s="60"/>
      <c r="G56" s="60"/>
      <c r="H56" s="81"/>
      <c r="I56" s="80"/>
      <c r="J56" s="94"/>
      <c r="K56" s="92"/>
      <c r="L56" s="93"/>
      <c r="M56" s="93"/>
      <c r="N56" s="93"/>
      <c r="O56" s="93"/>
      <c r="P56" s="95"/>
      <c r="Q56" s="24"/>
      <c r="R56" s="24"/>
      <c r="S56" s="24"/>
      <c r="T56" s="24"/>
      <c r="U56" s="24"/>
      <c r="V56" s="24"/>
      <c r="W56" s="24"/>
    </row>
    <row r="57" spans="1:27" ht="16" customHeight="1" thickBot="1" x14ac:dyDescent="0.35">
      <c r="A57" s="29" t="s">
        <v>108</v>
      </c>
      <c r="B57" s="24"/>
      <c r="C57" s="30"/>
      <c r="D57" s="130"/>
      <c r="E57" s="130"/>
      <c r="F57" s="130"/>
      <c r="G57" s="130"/>
      <c r="H57" s="33">
        <f>SUM(H49:H55)</f>
        <v>609.55999999999995</v>
      </c>
      <c r="I57" s="24"/>
      <c r="J57" s="266" t="s">
        <v>115</v>
      </c>
      <c r="K57" s="267"/>
      <c r="L57" s="267"/>
      <c r="M57" s="267"/>
      <c r="N57" s="267"/>
      <c r="O57" s="267"/>
      <c r="P57" s="268"/>
      <c r="Q57" s="24"/>
      <c r="R57" s="24"/>
      <c r="S57" s="24"/>
      <c r="T57" s="24"/>
      <c r="U57" s="24"/>
      <c r="V57" s="24"/>
      <c r="W57" s="24"/>
    </row>
    <row r="58" spans="1:27" ht="16" customHeight="1" x14ac:dyDescent="0.3">
      <c r="A58" s="32"/>
      <c r="B58" s="24"/>
      <c r="C58" s="130"/>
      <c r="D58" s="130"/>
      <c r="E58" s="130"/>
      <c r="F58" s="130"/>
      <c r="G58" s="130"/>
      <c r="H58" s="131"/>
      <c r="I58" s="80"/>
      <c r="J58" s="46"/>
      <c r="K58" s="109"/>
      <c r="L58" s="109"/>
      <c r="M58" s="265"/>
      <c r="N58" s="265"/>
      <c r="O58" s="109"/>
      <c r="P58" s="77"/>
      <c r="Q58" s="152"/>
      <c r="R58" s="24"/>
      <c r="S58" s="24"/>
      <c r="T58" s="24"/>
      <c r="U58" s="24"/>
      <c r="V58" s="24"/>
      <c r="W58" s="24"/>
    </row>
    <row r="59" spans="1:27" ht="16" customHeight="1" x14ac:dyDescent="0.3">
      <c r="A59" s="34" t="s">
        <v>128</v>
      </c>
      <c r="B59" s="24"/>
      <c r="C59" s="35"/>
      <c r="D59" s="36"/>
      <c r="E59" s="36"/>
      <c r="F59" s="36"/>
      <c r="G59" s="36"/>
      <c r="H59" s="37"/>
      <c r="I59" s="24"/>
      <c r="J59" s="110" t="s">
        <v>107</v>
      </c>
      <c r="K59" s="109" t="s">
        <v>117</v>
      </c>
      <c r="L59" s="109" t="s">
        <v>118</v>
      </c>
      <c r="M59" s="265" t="s">
        <v>102</v>
      </c>
      <c r="N59" s="265"/>
      <c r="O59" s="265" t="s">
        <v>112</v>
      </c>
      <c r="P59" s="269"/>
      <c r="Q59" s="152"/>
      <c r="R59" s="24"/>
      <c r="S59" s="24"/>
      <c r="T59" s="24"/>
      <c r="U59" s="24"/>
      <c r="V59" s="24"/>
      <c r="W59" s="24"/>
    </row>
    <row r="60" spans="1:27" ht="16" customHeight="1" x14ac:dyDescent="0.3">
      <c r="A60" s="34" t="s">
        <v>129</v>
      </c>
      <c r="B60" s="24"/>
      <c r="C60" s="35"/>
      <c r="D60" s="36"/>
      <c r="E60" s="36"/>
      <c r="F60" s="36"/>
      <c r="G60" s="36"/>
      <c r="H60" s="37"/>
      <c r="I60" s="80"/>
      <c r="J60" s="168"/>
      <c r="K60" s="169"/>
      <c r="L60" s="169"/>
      <c r="M60" s="352"/>
      <c r="N60" s="352"/>
      <c r="O60" s="352"/>
      <c r="P60" s="353"/>
      <c r="Q60" s="152"/>
      <c r="R60" s="24"/>
      <c r="S60" s="24"/>
      <c r="T60" s="152"/>
      <c r="U60" s="152"/>
      <c r="V60" s="152"/>
      <c r="W60" s="24"/>
      <c r="AA60" s="152"/>
    </row>
    <row r="61" spans="1:27" ht="16" customHeight="1" x14ac:dyDescent="0.3">
      <c r="A61" s="32"/>
      <c r="B61" s="24"/>
      <c r="C61" s="233"/>
      <c r="D61" s="233"/>
      <c r="E61" s="233"/>
      <c r="F61" s="233"/>
      <c r="G61" s="233"/>
      <c r="H61" s="234"/>
      <c r="I61" s="24"/>
      <c r="J61" s="168"/>
      <c r="K61" s="169"/>
      <c r="L61" s="169"/>
      <c r="M61" s="352"/>
      <c r="N61" s="352"/>
      <c r="O61" s="352"/>
      <c r="P61" s="353"/>
      <c r="Q61" s="152"/>
      <c r="R61" s="24"/>
      <c r="S61" s="152"/>
      <c r="T61" s="152"/>
      <c r="U61" s="152"/>
      <c r="V61" s="152"/>
      <c r="W61" s="24"/>
    </row>
    <row r="62" spans="1:27" ht="16" customHeight="1" x14ac:dyDescent="0.3">
      <c r="A62" s="29" t="s">
        <v>31</v>
      </c>
      <c r="B62" s="24"/>
      <c r="C62" s="358" t="s">
        <v>154</v>
      </c>
      <c r="D62" s="358"/>
      <c r="E62" s="358"/>
      <c r="F62" s="358"/>
      <c r="G62" s="358"/>
      <c r="H62" s="359"/>
      <c r="I62" s="24"/>
      <c r="J62" s="168"/>
      <c r="K62" s="169"/>
      <c r="L62" s="169"/>
      <c r="M62" s="352"/>
      <c r="N62" s="352"/>
      <c r="O62" s="352"/>
      <c r="P62" s="353"/>
      <c r="Q62" s="152"/>
      <c r="R62" s="24"/>
      <c r="S62" s="24"/>
      <c r="T62" s="24"/>
      <c r="U62" s="24"/>
      <c r="V62" s="24"/>
      <c r="W62" s="24"/>
    </row>
    <row r="63" spans="1:27" ht="16" customHeight="1" x14ac:dyDescent="0.3">
      <c r="A63" s="29"/>
      <c r="B63" s="24"/>
      <c r="C63" s="30"/>
      <c r="D63" s="103"/>
      <c r="E63" s="130"/>
      <c r="F63" s="130"/>
      <c r="G63" s="130"/>
      <c r="H63" s="131"/>
      <c r="I63" s="62"/>
      <c r="J63" s="168"/>
      <c r="K63" s="169"/>
      <c r="L63" s="169"/>
      <c r="M63" s="352"/>
      <c r="N63" s="352"/>
      <c r="O63" s="352"/>
      <c r="P63" s="353"/>
      <c r="Q63" s="152"/>
      <c r="R63" s="24"/>
      <c r="S63" s="24"/>
      <c r="T63" s="24"/>
      <c r="U63" s="24"/>
      <c r="V63" s="24"/>
      <c r="W63" s="24"/>
    </row>
    <row r="64" spans="1:27" ht="16" customHeight="1" x14ac:dyDescent="0.3">
      <c r="A64" s="29" t="s">
        <v>142</v>
      </c>
      <c r="B64" s="24"/>
      <c r="C64" s="70"/>
      <c r="D64" s="358" t="s">
        <v>161</v>
      </c>
      <c r="E64" s="358"/>
      <c r="F64" s="358"/>
      <c r="G64" s="150" t="s">
        <v>109</v>
      </c>
      <c r="H64" s="82">
        <v>42531</v>
      </c>
      <c r="I64" s="24"/>
      <c r="J64" s="168"/>
      <c r="K64" s="169"/>
      <c r="L64" s="169"/>
      <c r="M64" s="352"/>
      <c r="N64" s="352"/>
      <c r="O64" s="352"/>
      <c r="P64" s="353"/>
      <c r="Q64" s="152"/>
      <c r="R64" s="24"/>
      <c r="S64" s="24"/>
      <c r="T64" s="24"/>
      <c r="U64" s="24"/>
      <c r="V64" s="24"/>
      <c r="W64" s="24"/>
    </row>
    <row r="65" spans="1:25" ht="16" customHeight="1" x14ac:dyDescent="0.3">
      <c r="A65" s="29"/>
      <c r="B65" s="24"/>
      <c r="C65" s="30"/>
      <c r="D65" s="130"/>
      <c r="E65" s="130"/>
      <c r="F65" s="130"/>
      <c r="G65" s="130"/>
      <c r="H65" s="131"/>
      <c r="I65" s="24"/>
      <c r="J65" s="168"/>
      <c r="K65" s="169"/>
      <c r="L65" s="169"/>
      <c r="M65" s="352"/>
      <c r="N65" s="352"/>
      <c r="O65" s="352"/>
      <c r="P65" s="353"/>
      <c r="Q65" s="152"/>
      <c r="R65" s="24"/>
      <c r="S65" s="25"/>
      <c r="T65" s="26"/>
      <c r="U65" s="28"/>
      <c r="V65" s="154"/>
      <c r="W65" s="58"/>
    </row>
    <row r="66" spans="1:25" ht="16" customHeight="1" x14ac:dyDescent="0.3">
      <c r="A66" s="45" t="s">
        <v>131</v>
      </c>
      <c r="B66" s="24"/>
      <c r="C66" s="83"/>
      <c r="D66" s="358" t="s">
        <v>162</v>
      </c>
      <c r="E66" s="358"/>
      <c r="F66" s="358"/>
      <c r="G66" s="358"/>
      <c r="H66" s="359"/>
      <c r="I66" s="24"/>
      <c r="J66" s="168"/>
      <c r="K66" s="169"/>
      <c r="L66" s="169"/>
      <c r="M66" s="352"/>
      <c r="N66" s="352"/>
      <c r="O66" s="352"/>
      <c r="P66" s="353"/>
      <c r="Q66" s="24"/>
      <c r="R66" s="24"/>
      <c r="S66" s="229"/>
      <c r="T66" s="229"/>
      <c r="U66" s="105"/>
      <c r="V66" s="227"/>
      <c r="W66" s="227"/>
    </row>
    <row r="67" spans="1:25" ht="16" customHeight="1" x14ac:dyDescent="0.3">
      <c r="A67" s="45"/>
      <c r="B67" s="24"/>
      <c r="C67" s="83"/>
      <c r="D67" s="80"/>
      <c r="E67" s="80"/>
      <c r="F67" s="80"/>
      <c r="G67" s="80"/>
      <c r="H67" s="84"/>
      <c r="I67" s="24"/>
      <c r="J67" s="168"/>
      <c r="K67" s="169"/>
      <c r="L67" s="169"/>
      <c r="M67" s="352"/>
      <c r="N67" s="352"/>
      <c r="O67" s="352"/>
      <c r="P67" s="353"/>
      <c r="Q67" s="24"/>
      <c r="R67" s="24"/>
      <c r="S67" s="107"/>
      <c r="T67" s="107"/>
      <c r="U67" s="105"/>
      <c r="V67" s="105"/>
      <c r="W67" s="105"/>
    </row>
    <row r="68" spans="1:25" ht="16" customHeight="1" x14ac:dyDescent="0.3">
      <c r="A68" s="38" t="s">
        <v>140</v>
      </c>
      <c r="B68" s="30"/>
      <c r="C68" s="30"/>
      <c r="D68" s="30"/>
      <c r="E68" s="30"/>
      <c r="F68" s="30"/>
      <c r="G68" s="30"/>
      <c r="H68" s="39"/>
      <c r="I68" s="24"/>
      <c r="J68" s="168"/>
      <c r="K68" s="169"/>
      <c r="L68" s="169"/>
      <c r="M68" s="352"/>
      <c r="N68" s="352"/>
      <c r="O68" s="352"/>
      <c r="P68" s="353"/>
      <c r="Q68" s="24"/>
      <c r="R68" s="24"/>
      <c r="S68" s="24"/>
      <c r="T68" s="24"/>
      <c r="U68" s="24"/>
      <c r="V68" s="24"/>
      <c r="W68" s="24"/>
    </row>
    <row r="69" spans="1:25" ht="16" customHeight="1" thickBot="1" x14ac:dyDescent="0.35">
      <c r="A69" s="40"/>
      <c r="B69" s="41" t="s">
        <v>126</v>
      </c>
      <c r="C69" s="42"/>
      <c r="D69" s="43"/>
      <c r="E69" s="43"/>
      <c r="F69" s="43"/>
      <c r="G69" s="43"/>
      <c r="H69" s="44"/>
      <c r="I69" s="24"/>
      <c r="J69" s="170"/>
      <c r="K69" s="85"/>
      <c r="L69" s="85"/>
      <c r="M69" s="354"/>
      <c r="N69" s="354"/>
      <c r="O69" s="354"/>
      <c r="P69" s="355"/>
      <c r="Q69" s="24"/>
      <c r="R69" s="24"/>
      <c r="S69" s="24"/>
      <c r="T69" s="24"/>
      <c r="U69" s="24"/>
      <c r="V69" s="24"/>
      <c r="W69" s="24"/>
    </row>
    <row r="70" spans="1:25" ht="14.25" customHeight="1" x14ac:dyDescent="0.3">
      <c r="B70" s="86"/>
      <c r="C70" s="86"/>
      <c r="D70" s="62"/>
      <c r="E70" s="62"/>
      <c r="F70" s="62"/>
      <c r="G70" s="62"/>
      <c r="H70" s="62"/>
      <c r="I70" s="24"/>
      <c r="K70" s="60"/>
      <c r="L70" s="60"/>
      <c r="M70" s="60"/>
      <c r="N70" s="60"/>
      <c r="O70" s="60"/>
      <c r="P70" s="60"/>
      <c r="Q70" s="24"/>
      <c r="R70" s="24"/>
      <c r="S70" s="24"/>
      <c r="T70" s="24"/>
      <c r="U70" s="24"/>
      <c r="V70" s="24"/>
      <c r="W70" s="24"/>
    </row>
    <row r="71" spans="1:25" ht="14.25" customHeight="1" x14ac:dyDescent="0.3">
      <c r="B71" s="87"/>
      <c r="Q71" s="24"/>
      <c r="R71" s="24"/>
      <c r="S71" s="24"/>
      <c r="T71" s="24"/>
      <c r="U71" s="24"/>
      <c r="V71" s="24"/>
      <c r="W71" s="24"/>
    </row>
    <row r="72" spans="1:25" x14ac:dyDescent="0.3">
      <c r="A72" s="24"/>
      <c r="B72" s="24"/>
      <c r="C72" s="24"/>
      <c r="D72" s="24"/>
      <c r="E72" s="24"/>
      <c r="F72" s="24"/>
      <c r="G72" s="24"/>
      <c r="H72" s="24"/>
      <c r="J72" s="24"/>
      <c r="K72" s="24"/>
      <c r="L72" s="24"/>
      <c r="M72" s="24"/>
      <c r="N72" s="24"/>
      <c r="O72" s="24"/>
      <c r="P72" s="24"/>
      <c r="Q72" s="24"/>
      <c r="R72" s="24"/>
      <c r="S72" s="24"/>
      <c r="T72" s="24"/>
      <c r="U72" s="24"/>
      <c r="V72" s="24"/>
      <c r="W72" s="24"/>
      <c r="X72" s="24"/>
      <c r="Y72" s="24"/>
    </row>
    <row r="73" spans="1:25" ht="14" x14ac:dyDescent="0.3">
      <c r="A73" s="153"/>
      <c r="B73" s="153"/>
      <c r="L73" s="24"/>
      <c r="M73" s="24"/>
      <c r="N73" s="24"/>
      <c r="O73" s="24"/>
      <c r="P73" s="24"/>
      <c r="Q73" s="24"/>
      <c r="R73" s="24"/>
      <c r="S73" s="24"/>
      <c r="T73" s="24"/>
      <c r="U73" s="24"/>
      <c r="V73" s="24"/>
      <c r="W73" s="24"/>
      <c r="X73" s="24"/>
      <c r="Y73" s="24"/>
    </row>
    <row r="74" spans="1:25" x14ac:dyDescent="0.3">
      <c r="L74" s="24"/>
      <c r="M74" s="24"/>
      <c r="N74" s="24"/>
      <c r="O74" s="24"/>
      <c r="P74" s="24"/>
      <c r="Q74" s="24"/>
      <c r="R74" s="24"/>
      <c r="S74" s="24"/>
      <c r="T74" s="24"/>
      <c r="U74" s="24"/>
      <c r="V74" s="24"/>
      <c r="W74" s="24"/>
      <c r="X74" s="24"/>
      <c r="Y74" s="24"/>
    </row>
    <row r="75" spans="1:25" x14ac:dyDescent="0.3">
      <c r="A75" s="14" t="s">
        <v>134</v>
      </c>
      <c r="L75" s="24"/>
      <c r="M75" s="24"/>
      <c r="N75" s="24"/>
      <c r="O75" s="24"/>
      <c r="P75" s="24"/>
      <c r="Q75" s="24"/>
      <c r="R75" s="24"/>
      <c r="S75" s="24"/>
      <c r="T75" s="24"/>
      <c r="U75" s="24"/>
      <c r="V75" s="24"/>
      <c r="W75" s="24"/>
      <c r="X75" s="24"/>
      <c r="Y75" s="24"/>
    </row>
    <row r="76" spans="1:25" ht="12.75" hidden="1" customHeight="1" x14ac:dyDescent="0.3">
      <c r="F76" s="14" t="s">
        <v>248</v>
      </c>
      <c r="H76" s="13"/>
      <c r="I76" s="13"/>
      <c r="J76" s="13"/>
      <c r="L76" s="24"/>
      <c r="M76" s="24"/>
      <c r="N76" s="24"/>
      <c r="O76" s="24"/>
      <c r="P76" s="24"/>
      <c r="Q76" s="24"/>
      <c r="R76" s="24"/>
      <c r="S76" s="24"/>
      <c r="T76" s="24"/>
      <c r="U76" s="24"/>
      <c r="V76" s="24"/>
      <c r="W76" s="24"/>
      <c r="X76" s="24"/>
      <c r="Y76" s="24"/>
    </row>
    <row r="77" spans="1:25" ht="12.75" hidden="1" customHeight="1" x14ac:dyDescent="0.3">
      <c r="A77" s="13" t="s">
        <v>180</v>
      </c>
      <c r="B77" s="13"/>
      <c r="C77" s="13"/>
      <c r="E77" s="14">
        <v>75110</v>
      </c>
      <c r="F77" s="14" t="s">
        <v>237</v>
      </c>
      <c r="H77" s="13"/>
      <c r="I77" s="13"/>
      <c r="J77" s="13"/>
      <c r="L77" s="24"/>
      <c r="M77" s="22"/>
      <c r="N77" s="22"/>
      <c r="O77" s="22"/>
      <c r="P77" s="25"/>
      <c r="Q77" s="26"/>
      <c r="R77" s="58"/>
      <c r="S77" s="58"/>
      <c r="T77" s="58"/>
      <c r="U77" s="130"/>
      <c r="V77" s="24"/>
      <c r="W77" s="24"/>
      <c r="X77" s="24"/>
      <c r="Y77" s="24"/>
    </row>
    <row r="78" spans="1:25" ht="12.75" hidden="1" customHeight="1" x14ac:dyDescent="0.3">
      <c r="A78" s="13" t="s">
        <v>179</v>
      </c>
      <c r="B78" s="13"/>
      <c r="C78" s="13"/>
      <c r="E78" s="14">
        <v>75210</v>
      </c>
      <c r="H78" s="13"/>
      <c r="I78" s="13"/>
      <c r="J78" s="13"/>
      <c r="L78" s="24"/>
      <c r="M78" s="30"/>
      <c r="N78" s="30"/>
      <c r="O78" s="30"/>
      <c r="P78" s="227"/>
      <c r="Q78" s="227"/>
      <c r="R78" s="227"/>
      <c r="S78" s="227"/>
      <c r="T78" s="227"/>
      <c r="U78" s="105"/>
      <c r="V78" s="24"/>
      <c r="W78" s="24"/>
      <c r="X78" s="24"/>
      <c r="Y78" s="24"/>
    </row>
    <row r="79" spans="1:25" ht="12.75" hidden="1" customHeight="1" x14ac:dyDescent="0.3">
      <c r="A79" s="13" t="s">
        <v>221</v>
      </c>
      <c r="B79" s="13"/>
      <c r="C79" s="13"/>
      <c r="E79" s="14">
        <v>75310</v>
      </c>
      <c r="L79" s="24"/>
      <c r="M79" s="130"/>
      <c r="N79" s="130"/>
      <c r="O79" s="130"/>
      <c r="P79" s="226"/>
      <c r="Q79" s="226"/>
      <c r="R79" s="226"/>
      <c r="S79" s="226"/>
      <c r="T79" s="226"/>
      <c r="U79" s="59"/>
      <c r="V79" s="24"/>
      <c r="W79" s="24"/>
      <c r="X79" s="24"/>
      <c r="Y79" s="24"/>
    </row>
    <row r="80" spans="1:25" ht="12.75" hidden="1" customHeight="1" x14ac:dyDescent="0.3">
      <c r="A80" s="13" t="s">
        <v>236</v>
      </c>
      <c r="B80" s="13"/>
      <c r="C80" s="13"/>
      <c r="E80" s="14">
        <v>75115</v>
      </c>
      <c r="L80" s="24"/>
      <c r="M80" s="130"/>
      <c r="N80" s="130"/>
      <c r="O80" s="130"/>
      <c r="P80" s="226"/>
      <c r="Q80" s="226"/>
      <c r="R80" s="226"/>
      <c r="S80" s="226"/>
      <c r="T80" s="226"/>
      <c r="U80" s="59"/>
      <c r="V80" s="24"/>
      <c r="W80" s="24"/>
      <c r="X80" s="24"/>
      <c r="Y80" s="24"/>
    </row>
    <row r="81" spans="1:25" ht="12.75" hidden="1" customHeight="1" x14ac:dyDescent="0.3">
      <c r="A81" s="13" t="s">
        <v>235</v>
      </c>
      <c r="B81" s="13"/>
      <c r="C81" s="13"/>
      <c r="E81" s="14">
        <v>75215</v>
      </c>
      <c r="L81" s="24"/>
      <c r="M81" s="30"/>
      <c r="N81" s="30"/>
      <c r="O81" s="30"/>
      <c r="P81" s="230"/>
      <c r="Q81" s="230"/>
      <c r="R81" s="230"/>
      <c r="S81" s="130"/>
      <c r="T81" s="130"/>
      <c r="U81" s="105"/>
      <c r="V81" s="24"/>
      <c r="W81" s="24"/>
      <c r="X81" s="24"/>
      <c r="Y81" s="24"/>
    </row>
    <row r="82" spans="1:25" ht="12.75" hidden="1" customHeight="1" x14ac:dyDescent="0.3">
      <c r="A82" s="13" t="s">
        <v>234</v>
      </c>
      <c r="B82" s="13"/>
      <c r="C82" s="13"/>
      <c r="E82" s="14">
        <v>75315</v>
      </c>
      <c r="L82" s="24"/>
      <c r="M82" s="130"/>
      <c r="N82" s="130"/>
      <c r="O82" s="130"/>
      <c r="P82" s="226"/>
      <c r="Q82" s="226"/>
      <c r="R82" s="226"/>
      <c r="S82" s="226"/>
      <c r="T82" s="226"/>
      <c r="U82" s="103"/>
      <c r="V82" s="24"/>
      <c r="W82" s="24"/>
      <c r="X82" s="24"/>
      <c r="Y82" s="24"/>
    </row>
    <row r="83" spans="1:25" ht="12.75" hidden="1" customHeight="1" x14ac:dyDescent="0.3">
      <c r="A83" s="13"/>
      <c r="B83" s="13"/>
      <c r="C83" s="13"/>
      <c r="L83" s="24"/>
      <c r="M83" s="130"/>
      <c r="N83" s="130"/>
      <c r="O83" s="130"/>
      <c r="P83" s="226"/>
      <c r="Q83" s="226"/>
      <c r="R83" s="226"/>
      <c r="S83" s="226"/>
      <c r="T83" s="226"/>
      <c r="U83" s="59"/>
      <c r="V83" s="24"/>
      <c r="W83" s="24"/>
      <c r="X83" s="24"/>
      <c r="Y83" s="24"/>
    </row>
    <row r="84" spans="1:25" ht="16.5" hidden="1" customHeight="1" x14ac:dyDescent="0.3">
      <c r="A84" s="13" t="s">
        <v>181</v>
      </c>
      <c r="B84" s="13"/>
      <c r="C84" s="13"/>
      <c r="E84" s="14">
        <v>75125</v>
      </c>
      <c r="F84" s="14" t="s">
        <v>239</v>
      </c>
      <c r="H84" s="13"/>
      <c r="I84" s="13"/>
      <c r="J84" s="13"/>
      <c r="L84" s="24"/>
      <c r="M84" s="130"/>
      <c r="N84" s="130"/>
      <c r="O84" s="130"/>
      <c r="P84" s="130"/>
      <c r="Q84" s="60"/>
      <c r="R84" s="60"/>
      <c r="S84" s="60"/>
      <c r="T84" s="60"/>
      <c r="U84" s="61"/>
      <c r="V84" s="24"/>
      <c r="W84" s="24"/>
      <c r="X84" s="24"/>
      <c r="Y84" s="24"/>
    </row>
    <row r="85" spans="1:25" ht="12.75" hidden="1" customHeight="1" x14ac:dyDescent="0.3">
      <c r="A85" s="13" t="s">
        <v>182</v>
      </c>
      <c r="B85" s="13"/>
      <c r="C85" s="13"/>
      <c r="E85" s="14">
        <v>75225</v>
      </c>
      <c r="H85" s="13"/>
      <c r="I85" s="13"/>
      <c r="J85" s="13"/>
      <c r="L85" s="24"/>
      <c r="M85" s="30"/>
      <c r="N85" s="30"/>
      <c r="O85" s="30"/>
      <c r="P85" s="130"/>
      <c r="Q85" s="130"/>
      <c r="R85" s="130"/>
      <c r="S85" s="130"/>
      <c r="T85" s="130"/>
      <c r="U85" s="59"/>
      <c r="V85" s="24"/>
      <c r="W85" s="24"/>
      <c r="X85" s="24"/>
      <c r="Y85" s="24"/>
    </row>
    <row r="86" spans="1:25" ht="12.75" hidden="1" customHeight="1" x14ac:dyDescent="0.3">
      <c r="A86" s="13" t="s">
        <v>224</v>
      </c>
      <c r="B86" s="13"/>
      <c r="C86" s="13"/>
      <c r="E86" s="14">
        <v>75325</v>
      </c>
      <c r="L86" s="24"/>
      <c r="M86" s="24"/>
      <c r="N86" s="24"/>
      <c r="O86" s="24"/>
      <c r="P86" s="24"/>
      <c r="Q86" s="24"/>
      <c r="R86" s="24"/>
      <c r="S86" s="24"/>
      <c r="T86" s="24"/>
      <c r="U86" s="24"/>
      <c r="V86" s="24"/>
      <c r="W86" s="24"/>
      <c r="X86" s="24"/>
      <c r="Y86" s="24"/>
    </row>
    <row r="87" spans="1:25" ht="12.75" hidden="1" customHeight="1" x14ac:dyDescent="0.3">
      <c r="A87" s="13"/>
      <c r="B87" s="13"/>
      <c r="C87" s="13"/>
      <c r="H87" s="13"/>
      <c r="I87" s="13"/>
      <c r="J87" s="13"/>
      <c r="L87" s="24"/>
      <c r="M87" s="24"/>
      <c r="N87" s="24"/>
      <c r="O87" s="24"/>
      <c r="P87" s="24"/>
      <c r="Q87" s="24"/>
      <c r="R87" s="24"/>
      <c r="S87" s="24"/>
      <c r="T87" s="24"/>
      <c r="U87" s="24"/>
      <c r="V87" s="24"/>
      <c r="W87" s="24"/>
      <c r="X87" s="24"/>
      <c r="Y87" s="24"/>
    </row>
    <row r="88" spans="1:25" ht="12.75" hidden="1" customHeight="1" x14ac:dyDescent="0.3">
      <c r="A88" s="13" t="s">
        <v>183</v>
      </c>
      <c r="B88" s="13"/>
      <c r="C88" s="13"/>
      <c r="E88" s="14">
        <v>75130</v>
      </c>
      <c r="F88" s="14" t="s">
        <v>240</v>
      </c>
      <c r="H88" s="13"/>
      <c r="I88" s="13"/>
      <c r="J88" s="13"/>
      <c r="L88" s="24"/>
      <c r="M88" s="24"/>
      <c r="N88" s="24"/>
      <c r="O88" s="24"/>
      <c r="P88" s="24"/>
      <c r="Q88" s="24"/>
      <c r="R88" s="24"/>
      <c r="S88" s="24"/>
      <c r="T88" s="24"/>
      <c r="U88" s="24"/>
      <c r="V88" s="24"/>
      <c r="W88" s="24"/>
      <c r="X88" s="24"/>
      <c r="Y88" s="24"/>
    </row>
    <row r="89" spans="1:25" ht="12.75" hidden="1" customHeight="1" x14ac:dyDescent="0.3">
      <c r="A89" s="13" t="s">
        <v>184</v>
      </c>
      <c r="B89" s="13"/>
      <c r="C89" s="13"/>
      <c r="E89" s="14">
        <v>75130</v>
      </c>
      <c r="H89" s="13"/>
      <c r="I89" s="13"/>
      <c r="J89" s="13"/>
      <c r="L89" s="24"/>
      <c r="M89" s="24"/>
      <c r="N89" s="24"/>
      <c r="O89" s="24"/>
      <c r="P89" s="24"/>
      <c r="Q89" s="24"/>
      <c r="R89" s="24"/>
      <c r="S89" s="24"/>
      <c r="T89" s="24"/>
      <c r="U89" s="24"/>
      <c r="V89" s="24"/>
      <c r="W89" s="24"/>
      <c r="X89" s="24"/>
      <c r="Y89" s="24"/>
    </row>
    <row r="90" spans="1:25" ht="12.75" hidden="1" customHeight="1" x14ac:dyDescent="0.3">
      <c r="A90" s="13" t="s">
        <v>185</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186</v>
      </c>
      <c r="B91" s="13"/>
      <c r="C91" s="13"/>
      <c r="E91" s="14">
        <v>75230</v>
      </c>
      <c r="H91" s="13"/>
      <c r="I91" s="13"/>
      <c r="J91" s="13"/>
      <c r="L91" s="24"/>
      <c r="M91" s="24"/>
      <c r="N91" s="24"/>
      <c r="O91" s="24"/>
      <c r="P91" s="24"/>
      <c r="Q91" s="24"/>
      <c r="R91" s="24"/>
      <c r="S91" s="24"/>
      <c r="T91" s="24"/>
      <c r="U91" s="24"/>
      <c r="V91" s="24"/>
      <c r="W91" s="24"/>
      <c r="X91" s="24"/>
      <c r="Y91" s="24"/>
    </row>
    <row r="92" spans="1:25" ht="12.75" hidden="1" customHeight="1" x14ac:dyDescent="0.3">
      <c r="A92" s="13" t="s">
        <v>217</v>
      </c>
      <c r="B92" s="13"/>
      <c r="C92" s="13"/>
      <c r="E92" s="14">
        <v>75330</v>
      </c>
      <c r="L92" s="24"/>
      <c r="M92" s="24"/>
      <c r="N92" s="24"/>
      <c r="O92" s="24"/>
      <c r="P92" s="24"/>
      <c r="Q92" s="24"/>
      <c r="R92" s="24"/>
      <c r="S92" s="24"/>
      <c r="T92" s="24"/>
      <c r="U92" s="24"/>
      <c r="V92" s="24"/>
      <c r="W92" s="24"/>
      <c r="X92" s="24"/>
      <c r="Y92" s="24"/>
    </row>
    <row r="93" spans="1:25" ht="12.75" hidden="1" customHeight="1" x14ac:dyDescent="0.3">
      <c r="A93" s="13" t="s">
        <v>218</v>
      </c>
      <c r="B93" s="13"/>
      <c r="C93" s="13"/>
      <c r="E93" s="14">
        <v>75330</v>
      </c>
      <c r="L93" s="24"/>
      <c r="M93" s="24"/>
      <c r="N93" s="24"/>
      <c r="O93" s="24"/>
      <c r="P93" s="24"/>
      <c r="Q93" s="24"/>
      <c r="R93" s="24"/>
      <c r="S93" s="24"/>
      <c r="T93" s="24"/>
      <c r="U93" s="24"/>
      <c r="V93" s="24"/>
      <c r="W93" s="24"/>
      <c r="X93" s="24"/>
      <c r="Y93" s="24"/>
    </row>
    <row r="94" spans="1:25" ht="12.75" hidden="1" customHeight="1" x14ac:dyDescent="0.3">
      <c r="A94" s="13"/>
      <c r="B94" s="13"/>
      <c r="C94" s="13"/>
      <c r="H94" s="13"/>
      <c r="I94" s="13"/>
      <c r="J94" s="13"/>
      <c r="L94" s="24"/>
      <c r="M94" s="62"/>
      <c r="N94" s="62"/>
      <c r="O94" s="62"/>
      <c r="P94" s="62"/>
      <c r="Q94" s="24"/>
      <c r="R94" s="24"/>
      <c r="S94" s="24"/>
      <c r="T94" s="24"/>
      <c r="U94" s="24"/>
      <c r="V94" s="24"/>
      <c r="W94" s="24"/>
      <c r="X94" s="24"/>
      <c r="Y94" s="24"/>
    </row>
    <row r="95" spans="1:25" ht="12.75" hidden="1" customHeight="1" x14ac:dyDescent="0.3">
      <c r="A95" s="13" t="s">
        <v>189</v>
      </c>
      <c r="B95" s="13"/>
      <c r="C95" s="13"/>
      <c r="E95" s="14">
        <v>75140</v>
      </c>
      <c r="F95" s="14" t="s">
        <v>241</v>
      </c>
      <c r="H95" s="13"/>
      <c r="I95" s="13"/>
      <c r="J95" s="13"/>
      <c r="M95" s="24"/>
      <c r="N95" s="24"/>
      <c r="O95" s="24"/>
      <c r="P95" s="24"/>
    </row>
    <row r="96" spans="1:25" ht="12.75" hidden="1" customHeight="1" x14ac:dyDescent="0.3">
      <c r="A96" s="13" t="s">
        <v>187</v>
      </c>
      <c r="B96" s="13"/>
      <c r="C96" s="13"/>
      <c r="E96" s="14">
        <v>75240</v>
      </c>
      <c r="H96" s="13"/>
      <c r="I96" s="13"/>
      <c r="J96" s="13"/>
    </row>
    <row r="97" spans="1:10" ht="12.75" hidden="1" customHeight="1" x14ac:dyDescent="0.3">
      <c r="A97" s="13" t="s">
        <v>231</v>
      </c>
      <c r="B97" s="13"/>
      <c r="C97" s="13"/>
      <c r="E97" s="14">
        <v>75120</v>
      </c>
    </row>
    <row r="98" spans="1:10" ht="12.75" hidden="1" customHeight="1" x14ac:dyDescent="0.3">
      <c r="A98" s="13" t="s">
        <v>188</v>
      </c>
      <c r="B98" s="13"/>
      <c r="C98" s="13"/>
      <c r="E98" s="14">
        <v>75220</v>
      </c>
    </row>
    <row r="99" spans="1:10" ht="12.75" hidden="1" customHeight="1" x14ac:dyDescent="0.3">
      <c r="A99" s="13" t="s">
        <v>242</v>
      </c>
      <c r="B99" s="13"/>
      <c r="C99" s="13"/>
      <c r="E99" s="14">
        <v>75320</v>
      </c>
    </row>
    <row r="100" spans="1:10" ht="12.75" hidden="1" customHeight="1" x14ac:dyDescent="0.3">
      <c r="A100" s="13"/>
      <c r="B100" s="13"/>
      <c r="C100" s="13"/>
      <c r="H100" s="13"/>
      <c r="I100" s="13"/>
      <c r="J100" s="13"/>
    </row>
    <row r="101" spans="1:10" ht="12.75" hidden="1" customHeight="1" x14ac:dyDescent="0.3">
      <c r="A101" s="13" t="s">
        <v>245</v>
      </c>
      <c r="B101" s="13"/>
      <c r="C101" s="13"/>
      <c r="E101" s="14">
        <v>75135</v>
      </c>
      <c r="F101" s="14" t="s">
        <v>243</v>
      </c>
      <c r="H101" s="13"/>
      <c r="I101" s="13"/>
      <c r="J101" s="13"/>
    </row>
    <row r="102" spans="1:10" ht="12.75" hidden="1" customHeight="1" x14ac:dyDescent="0.3">
      <c r="A102" s="13" t="s">
        <v>246</v>
      </c>
      <c r="B102" s="13"/>
      <c r="C102" s="13"/>
      <c r="E102" s="14">
        <v>75235</v>
      </c>
    </row>
    <row r="103" spans="1:10" ht="12.75" hidden="1" customHeight="1" x14ac:dyDescent="0.3">
      <c r="A103" s="13" t="s">
        <v>247</v>
      </c>
      <c r="B103" s="13"/>
      <c r="C103" s="13"/>
      <c r="E103" s="14">
        <v>75335</v>
      </c>
    </row>
    <row r="104" spans="1:10" ht="12.75" hidden="1" customHeight="1" x14ac:dyDescent="0.3">
      <c r="A104" s="13"/>
      <c r="B104" s="13"/>
      <c r="C104" s="13"/>
    </row>
    <row r="105" spans="1:10" ht="12.75" hidden="1" customHeight="1" x14ac:dyDescent="0.3">
      <c r="A105" s="13" t="s">
        <v>92</v>
      </c>
      <c r="B105" s="13"/>
      <c r="C105" s="13"/>
      <c r="E105" s="14">
        <v>75505</v>
      </c>
      <c r="F105" s="14" t="s">
        <v>105</v>
      </c>
    </row>
    <row r="106" spans="1:10" ht="12.75" hidden="1" customHeight="1" x14ac:dyDescent="0.3">
      <c r="A106" s="13" t="s">
        <v>93</v>
      </c>
      <c r="B106" s="13"/>
      <c r="C106" s="13"/>
      <c r="E106" s="14">
        <v>75510</v>
      </c>
    </row>
    <row r="107" spans="1:10" ht="12.75" hidden="1" customHeight="1" x14ac:dyDescent="0.3">
      <c r="A107" s="13" t="s">
        <v>141</v>
      </c>
      <c r="B107" s="13"/>
      <c r="C107" s="13"/>
      <c r="E107" s="14">
        <v>75515</v>
      </c>
    </row>
    <row r="108" spans="1:10" ht="12.75" hidden="1" customHeight="1" x14ac:dyDescent="0.3">
      <c r="A108" s="13" t="s">
        <v>94</v>
      </c>
      <c r="B108" s="13"/>
      <c r="C108" s="13"/>
      <c r="E108" s="14">
        <v>75520</v>
      </c>
    </row>
    <row r="109" spans="1:10" ht="12.75" hidden="1" customHeight="1" x14ac:dyDescent="0.3">
      <c r="A109" s="13" t="s">
        <v>95</v>
      </c>
      <c r="B109" s="13"/>
      <c r="C109" s="13"/>
      <c r="E109" s="14">
        <v>75525</v>
      </c>
    </row>
    <row r="110" spans="1:10" ht="12.75" hidden="1" customHeight="1" x14ac:dyDescent="0.3">
      <c r="A110" s="13" t="s">
        <v>96</v>
      </c>
      <c r="B110" s="13"/>
      <c r="C110" s="13"/>
      <c r="E110" s="14">
        <v>75530</v>
      </c>
    </row>
    <row r="111" spans="1:10" ht="12.75" hidden="1" customHeight="1" x14ac:dyDescent="0.3"/>
    <row r="112" spans="1:10" ht="12.75" hidden="1" customHeight="1" x14ac:dyDescent="0.3"/>
    <row r="113" spans="1:25" ht="12.75" hidden="1" customHeight="1" x14ac:dyDescent="0.3">
      <c r="A113" s="13" t="s">
        <v>222</v>
      </c>
      <c r="B113" s="13"/>
      <c r="C113" s="13"/>
      <c r="E113" s="14">
        <v>75410</v>
      </c>
      <c r="F113" s="14" t="s">
        <v>232</v>
      </c>
      <c r="L113" s="24"/>
      <c r="M113" s="130"/>
      <c r="N113" s="130"/>
      <c r="O113" s="130"/>
      <c r="P113" s="226"/>
      <c r="Q113" s="226"/>
      <c r="R113" s="226"/>
      <c r="S113" s="226"/>
      <c r="T113" s="226"/>
      <c r="U113" s="59"/>
      <c r="V113" s="24"/>
      <c r="W113" s="24"/>
      <c r="X113" s="24"/>
      <c r="Y113" s="24"/>
    </row>
    <row r="114" spans="1:25" ht="12.75" hidden="1" customHeight="1" x14ac:dyDescent="0.3">
      <c r="A114" s="13" t="s">
        <v>223</v>
      </c>
      <c r="B114" s="13"/>
      <c r="C114" s="13"/>
      <c r="E114" s="14">
        <v>75415</v>
      </c>
      <c r="F114" s="14" t="s">
        <v>233</v>
      </c>
      <c r="L114" s="24"/>
      <c r="M114" s="130"/>
      <c r="N114" s="130"/>
      <c r="O114" s="130"/>
      <c r="P114" s="226"/>
      <c r="Q114" s="226"/>
      <c r="R114" s="226"/>
      <c r="S114" s="226"/>
      <c r="T114" s="226"/>
      <c r="U114" s="59"/>
      <c r="V114" s="24"/>
      <c r="W114" s="24"/>
      <c r="X114" s="24"/>
      <c r="Y114" s="24"/>
    </row>
    <row r="115" spans="1:25" ht="12.75" hidden="1" customHeight="1" x14ac:dyDescent="0.3">
      <c r="A115" s="13" t="s">
        <v>225</v>
      </c>
      <c r="B115" s="13"/>
      <c r="C115" s="13"/>
      <c r="E115" s="14">
        <v>75425</v>
      </c>
      <c r="H115" s="13"/>
      <c r="I115" s="13"/>
      <c r="J115" s="13"/>
      <c r="L115" s="24"/>
      <c r="M115" s="24"/>
      <c r="N115" s="24"/>
      <c r="O115" s="24"/>
      <c r="P115" s="24"/>
      <c r="Q115" s="24"/>
      <c r="R115" s="24"/>
      <c r="S115" s="24"/>
      <c r="T115" s="24"/>
      <c r="U115" s="24"/>
      <c r="V115" s="24"/>
      <c r="W115" s="24"/>
      <c r="X115" s="24"/>
      <c r="Y115" s="24"/>
    </row>
    <row r="116" spans="1:25" ht="12.75" hidden="1" customHeight="1" x14ac:dyDescent="0.3">
      <c r="A116" s="13" t="s">
        <v>219</v>
      </c>
      <c r="B116" s="13"/>
      <c r="C116" s="13"/>
      <c r="E116" s="14">
        <v>75430</v>
      </c>
      <c r="J116" s="62"/>
      <c r="K116" s="62"/>
      <c r="L116" s="62"/>
      <c r="M116" s="62"/>
      <c r="N116" s="62"/>
      <c r="O116" s="62"/>
      <c r="P116" s="62"/>
      <c r="Q116" s="24"/>
      <c r="R116" s="24"/>
      <c r="S116" s="24"/>
      <c r="T116" s="24"/>
      <c r="U116" s="24"/>
      <c r="V116" s="24"/>
      <c r="W116" s="24"/>
      <c r="X116" s="24"/>
      <c r="Y116" s="24"/>
    </row>
    <row r="117" spans="1:25" ht="12.75" hidden="1" customHeight="1" x14ac:dyDescent="0.3">
      <c r="A117" s="13" t="s">
        <v>220</v>
      </c>
      <c r="B117" s="13"/>
      <c r="C117" s="13"/>
      <c r="E117" s="14">
        <v>75430</v>
      </c>
      <c r="J117" s="62"/>
      <c r="K117" s="62"/>
      <c r="L117" s="62"/>
      <c r="M117" s="62"/>
      <c r="N117" s="62"/>
      <c r="O117" s="62"/>
      <c r="P117" s="62"/>
      <c r="Q117" s="24"/>
      <c r="R117" s="24"/>
      <c r="S117" s="24"/>
      <c r="T117" s="24"/>
      <c r="U117" s="24"/>
      <c r="V117" s="24"/>
      <c r="W117" s="24"/>
      <c r="X117" s="24"/>
      <c r="Y117" s="24"/>
    </row>
    <row r="118" spans="1:25" ht="12.75" hidden="1" customHeight="1" x14ac:dyDescent="0.3">
      <c r="A118" s="13" t="s">
        <v>226</v>
      </c>
      <c r="B118" s="13"/>
      <c r="C118" s="13"/>
      <c r="E118" s="14">
        <v>75440</v>
      </c>
      <c r="H118" s="13"/>
      <c r="I118" s="13"/>
      <c r="J118" s="13"/>
    </row>
    <row r="119" spans="1:25" ht="12.75" hidden="1" customHeight="1" x14ac:dyDescent="0.3">
      <c r="A119" s="13" t="s">
        <v>227</v>
      </c>
      <c r="B119" s="13"/>
      <c r="C119" s="13"/>
      <c r="E119" s="14">
        <v>75420</v>
      </c>
    </row>
    <row r="120" spans="1:25" ht="12.75" hidden="1" customHeight="1" x14ac:dyDescent="0.3">
      <c r="A120" s="13" t="s">
        <v>228</v>
      </c>
      <c r="B120" s="13"/>
      <c r="C120" s="13"/>
      <c r="E120" s="14">
        <v>75435</v>
      </c>
    </row>
    <row r="121" spans="1:25" ht="12.75" hidden="1" customHeight="1" x14ac:dyDescent="0.3">
      <c r="A121" s="13" t="s">
        <v>229</v>
      </c>
      <c r="B121" s="13"/>
      <c r="C121" s="13"/>
      <c r="E121" s="14">
        <v>75445</v>
      </c>
    </row>
    <row r="122" spans="1:25" ht="12.75" hidden="1" customHeight="1" x14ac:dyDescent="0.3">
      <c r="A122" s="13" t="s">
        <v>230</v>
      </c>
      <c r="B122" s="13"/>
      <c r="C122" s="13"/>
      <c r="E122" s="14">
        <v>75450</v>
      </c>
    </row>
    <row r="123" spans="1:25" ht="12.75" hidden="1" customHeight="1" x14ac:dyDescent="0.3"/>
    <row r="124" spans="1:25" ht="12.75" hidden="1" customHeight="1" x14ac:dyDescent="0.3"/>
    <row r="125" spans="1:25" ht="12.75" hidden="1" customHeight="1" x14ac:dyDescent="0.3"/>
    <row r="126" spans="1:25" ht="12.75" hidden="1" customHeight="1" x14ac:dyDescent="0.3"/>
  </sheetData>
  <sheetProtection password="EDC4" sheet="1" objects="1" scenarios="1" formatCells="0" insertRows="0" selectLockedCells="1"/>
  <mergeCells count="166">
    <mergeCell ref="J1:P1"/>
    <mergeCell ref="J2:P2"/>
    <mergeCell ref="J3:P3"/>
    <mergeCell ref="C6:I6"/>
    <mergeCell ref="K6:P6"/>
    <mergeCell ref="E7:P7"/>
    <mergeCell ref="C8:H8"/>
    <mergeCell ref="K8:P8"/>
    <mergeCell ref="A10:D10"/>
    <mergeCell ref="F10:J10"/>
    <mergeCell ref="M10:N10"/>
    <mergeCell ref="A11:D11"/>
    <mergeCell ref="F11:G11"/>
    <mergeCell ref="J11:L11"/>
    <mergeCell ref="M11:N11"/>
    <mergeCell ref="A14:D14"/>
    <mergeCell ref="F14:J14"/>
    <mergeCell ref="M14:N14"/>
    <mergeCell ref="A15:D15"/>
    <mergeCell ref="F15:J15"/>
    <mergeCell ref="M15:N15"/>
    <mergeCell ref="A12:D12"/>
    <mergeCell ref="F12:J12"/>
    <mergeCell ref="M12:N12"/>
    <mergeCell ref="A13:D13"/>
    <mergeCell ref="F13:J13"/>
    <mergeCell ref="M13:N13"/>
    <mergeCell ref="A18:D18"/>
    <mergeCell ref="F18:J18"/>
    <mergeCell ref="M18:N18"/>
    <mergeCell ref="A19:D19"/>
    <mergeCell ref="F19:J19"/>
    <mergeCell ref="M19:N19"/>
    <mergeCell ref="A16:D16"/>
    <mergeCell ref="F16:J16"/>
    <mergeCell ref="M16:N16"/>
    <mergeCell ref="A17:D17"/>
    <mergeCell ref="F17:J17"/>
    <mergeCell ref="M17:N17"/>
    <mergeCell ref="A22:D22"/>
    <mergeCell ref="F22:J22"/>
    <mergeCell ref="M22:N22"/>
    <mergeCell ref="A23:D23"/>
    <mergeCell ref="F23:J23"/>
    <mergeCell ref="M23:N23"/>
    <mergeCell ref="A20:D20"/>
    <mergeCell ref="F20:J20"/>
    <mergeCell ref="M20:N20"/>
    <mergeCell ref="A21:D21"/>
    <mergeCell ref="F21:J21"/>
    <mergeCell ref="K21:N21"/>
    <mergeCell ref="A26:D26"/>
    <mergeCell ref="F26:J26"/>
    <mergeCell ref="M26:N26"/>
    <mergeCell ref="F27:J27"/>
    <mergeCell ref="M27:N27"/>
    <mergeCell ref="A28:D28"/>
    <mergeCell ref="F28:J28"/>
    <mergeCell ref="M28:N28"/>
    <mergeCell ref="A24:D24"/>
    <mergeCell ref="F24:J24"/>
    <mergeCell ref="M24:N24"/>
    <mergeCell ref="A25:D25"/>
    <mergeCell ref="F25:J25"/>
    <mergeCell ref="M25:N25"/>
    <mergeCell ref="A31:D31"/>
    <mergeCell ref="F31:J31"/>
    <mergeCell ref="M31:N31"/>
    <mergeCell ref="A32:D32"/>
    <mergeCell ref="F32:J32"/>
    <mergeCell ref="M32:N32"/>
    <mergeCell ref="A29:D29"/>
    <mergeCell ref="F29:J29"/>
    <mergeCell ref="M29:N29"/>
    <mergeCell ref="A30:D30"/>
    <mergeCell ref="F30:J30"/>
    <mergeCell ref="M30:N30"/>
    <mergeCell ref="A36:D36"/>
    <mergeCell ref="F36:J36"/>
    <mergeCell ref="M36:N36"/>
    <mergeCell ref="A37:D37"/>
    <mergeCell ref="F37:J37"/>
    <mergeCell ref="M37:N37"/>
    <mergeCell ref="F33:J33"/>
    <mergeCell ref="M33:N33"/>
    <mergeCell ref="A34:D34"/>
    <mergeCell ref="F34:J34"/>
    <mergeCell ref="M34:N34"/>
    <mergeCell ref="A35:D35"/>
    <mergeCell ref="F35:J35"/>
    <mergeCell ref="M35:N35"/>
    <mergeCell ref="F41:J41"/>
    <mergeCell ref="M41:N41"/>
    <mergeCell ref="F42:J42"/>
    <mergeCell ref="M42:N42"/>
    <mergeCell ref="A43:D43"/>
    <mergeCell ref="F43:J43"/>
    <mergeCell ref="M43:N43"/>
    <mergeCell ref="A38:D38"/>
    <mergeCell ref="F38:J38"/>
    <mergeCell ref="M38:N38"/>
    <mergeCell ref="M39:N39"/>
    <mergeCell ref="F40:J40"/>
    <mergeCell ref="M40:N40"/>
    <mergeCell ref="D50:E50"/>
    <mergeCell ref="O50:P50"/>
    <mergeCell ref="D51:E51"/>
    <mergeCell ref="O51:P51"/>
    <mergeCell ref="D52:E52"/>
    <mergeCell ref="O52:P52"/>
    <mergeCell ref="A45:H45"/>
    <mergeCell ref="J45:P45"/>
    <mergeCell ref="O47:P47"/>
    <mergeCell ref="D48:E48"/>
    <mergeCell ref="O48:P48"/>
    <mergeCell ref="D49:E49"/>
    <mergeCell ref="O49:P49"/>
    <mergeCell ref="M60:N60"/>
    <mergeCell ref="O60:P60"/>
    <mergeCell ref="C61:H61"/>
    <mergeCell ref="M61:N61"/>
    <mergeCell ref="O61:P61"/>
    <mergeCell ref="C62:H62"/>
    <mergeCell ref="M62:N62"/>
    <mergeCell ref="O62:P62"/>
    <mergeCell ref="D53:E53"/>
    <mergeCell ref="D54:E54"/>
    <mergeCell ref="D55:E55"/>
    <mergeCell ref="J57:P57"/>
    <mergeCell ref="M58:N58"/>
    <mergeCell ref="M59:N59"/>
    <mergeCell ref="O59:P59"/>
    <mergeCell ref="V66:W66"/>
    <mergeCell ref="M67:N67"/>
    <mergeCell ref="O67:P67"/>
    <mergeCell ref="D66:F66"/>
    <mergeCell ref="G66:H66"/>
    <mergeCell ref="M63:N63"/>
    <mergeCell ref="O63:P63"/>
    <mergeCell ref="D64:F64"/>
    <mergeCell ref="M64:N64"/>
    <mergeCell ref="O64:P64"/>
    <mergeCell ref="M65:N65"/>
    <mergeCell ref="O65:P65"/>
    <mergeCell ref="M68:N68"/>
    <mergeCell ref="O68:P68"/>
    <mergeCell ref="M69:N69"/>
    <mergeCell ref="O69:P69"/>
    <mergeCell ref="P78:R78"/>
    <mergeCell ref="S78:T78"/>
    <mergeCell ref="M66:N66"/>
    <mergeCell ref="O66:P66"/>
    <mergeCell ref="S66:T66"/>
    <mergeCell ref="P83:R83"/>
    <mergeCell ref="S83:T83"/>
    <mergeCell ref="P113:R113"/>
    <mergeCell ref="S113:T113"/>
    <mergeCell ref="P114:R114"/>
    <mergeCell ref="S114:T114"/>
    <mergeCell ref="P79:R79"/>
    <mergeCell ref="S79:T79"/>
    <mergeCell ref="P80:R80"/>
    <mergeCell ref="S80:T80"/>
    <mergeCell ref="P81:R81"/>
    <mergeCell ref="P82:R82"/>
    <mergeCell ref="S82:T82"/>
  </mergeCells>
  <dataValidations count="5">
    <dataValidation type="list" allowBlank="1" showInputMessage="1" showErrorMessage="1" prompt="Other Travel includes any other expenses related to the trip that do not fall in the categories above (i.e. conference fees, registration fees, incidentals, etc.)" sqref="A34:D38" xr:uid="{00000000-0002-0000-0500-000000000000}">
      <formula1>Other</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28:D32" xr:uid="{00000000-0002-0000-0500-000001000000}">
      <formula1>Other_parking</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2:D26" xr:uid="{00000000-0002-0000-0500-000002000000}">
      <formula1>Meals_PD</formula1>
    </dataValidation>
    <dataValidation type="list" allowBlank="1" showErrorMessage="1" sqref="A18:D20" xr:uid="{00000000-0002-0000-0500-000003000000}">
      <formula1>Hotel1</formula1>
    </dataValidation>
    <dataValidation type="list" allowBlank="1" showInputMessage="1" showErrorMessage="1" prompt="Includes airfare, baggage fees, seat selection fees and travel agent fees" sqref="A14:D16" xr:uid="{00000000-0002-0000-0500-000004000000}">
      <formula1>AirfareTA</formula1>
    </dataValidation>
  </dataValidations>
  <pageMargins left="0.2" right="0.2" top="0.5" bottom="0.25" header="0.05" footer="0.05"/>
  <pageSetup scale="68" orientation="portrait" r:id="rId1"/>
  <headerFooter alignWithMargins="0">
    <oddFooter>&amp;Lhttp://www.uwinnipeg.ca/financial-services/forms.html&amp;RRevised April 2016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9"/>
  <sheetViews>
    <sheetView showGridLines="0" showZeros="0" topLeftCell="A67" zoomScaleNormal="100" workbookViewId="0">
      <selection activeCell="I69" sqref="I69"/>
    </sheetView>
  </sheetViews>
  <sheetFormatPr defaultColWidth="9.1796875" defaultRowHeight="13" x14ac:dyDescent="0.3"/>
  <cols>
    <col min="1" max="3" width="4.26953125" style="14" customWidth="1"/>
    <col min="4" max="5" width="9.1796875" style="14"/>
    <col min="6" max="6" width="12.1796875" style="14" customWidth="1"/>
    <col min="7" max="7" width="5.54296875" style="14" customWidth="1"/>
    <col min="8" max="8" width="6" style="14" customWidth="1"/>
    <col min="9" max="9" width="10.54296875" style="14" customWidth="1"/>
    <col min="10" max="12" width="9.1796875" style="14"/>
    <col min="13" max="13" width="9.1796875" style="14" customWidth="1"/>
    <col min="14" max="16384" width="9.1796875" style="14"/>
  </cols>
  <sheetData>
    <row r="1" spans="1:13" ht="22.5" x14ac:dyDescent="0.45">
      <c r="A1" s="324" t="s">
        <v>1</v>
      </c>
      <c r="B1" s="324"/>
      <c r="C1" s="324"/>
      <c r="D1" s="324"/>
      <c r="E1" s="324"/>
      <c r="F1" s="324"/>
      <c r="G1" s="324"/>
      <c r="H1" s="324"/>
      <c r="I1" s="324"/>
      <c r="J1" s="324"/>
      <c r="K1" s="324"/>
      <c r="L1" s="324"/>
      <c r="M1" s="324"/>
    </row>
    <row r="2" spans="1:13" ht="15.5" x14ac:dyDescent="0.35">
      <c r="A2" s="325" t="s">
        <v>0</v>
      </c>
      <c r="B2" s="325"/>
      <c r="C2" s="325"/>
      <c r="D2" s="325"/>
      <c r="E2" s="325"/>
      <c r="F2" s="325"/>
      <c r="G2" s="325"/>
      <c r="H2" s="325"/>
      <c r="I2" s="325"/>
      <c r="J2" s="325"/>
      <c r="K2" s="325"/>
      <c r="L2" s="325"/>
      <c r="M2" s="325"/>
    </row>
    <row r="3" spans="1:13" x14ac:dyDescent="0.3">
      <c r="A3" s="290"/>
      <c r="B3" s="290"/>
      <c r="C3" s="290"/>
      <c r="D3" s="290"/>
      <c r="E3" s="290"/>
      <c r="F3" s="290"/>
      <c r="G3" s="290"/>
      <c r="H3" s="290"/>
      <c r="I3" s="290"/>
      <c r="J3" s="290"/>
      <c r="K3" s="290"/>
      <c r="L3" s="290"/>
      <c r="M3" s="290"/>
    </row>
    <row r="4" spans="1:13" x14ac:dyDescent="0.3">
      <c r="A4" s="117" t="s">
        <v>2</v>
      </c>
      <c r="B4" s="319" t="s">
        <v>166</v>
      </c>
      <c r="C4" s="319"/>
      <c r="D4" s="319"/>
      <c r="E4" s="319"/>
      <c r="F4" s="319"/>
      <c r="G4" s="319"/>
      <c r="H4" s="319"/>
      <c r="I4" s="319"/>
      <c r="J4" s="319"/>
      <c r="K4" s="319"/>
      <c r="L4" s="319"/>
      <c r="M4" s="319"/>
    </row>
    <row r="5" spans="1:13" x14ac:dyDescent="0.3">
      <c r="A5" s="117"/>
      <c r="B5" s="319"/>
      <c r="C5" s="319"/>
      <c r="D5" s="319"/>
      <c r="E5" s="319"/>
      <c r="F5" s="319"/>
      <c r="G5" s="319"/>
      <c r="H5" s="319"/>
      <c r="I5" s="319"/>
      <c r="J5" s="319"/>
      <c r="K5" s="319"/>
      <c r="L5" s="319"/>
      <c r="M5" s="319"/>
    </row>
    <row r="6" spans="1:13" x14ac:dyDescent="0.3">
      <c r="A6" s="117"/>
      <c r="B6" s="119"/>
      <c r="C6" s="119"/>
      <c r="D6" s="119"/>
      <c r="E6" s="119"/>
      <c r="F6" s="119"/>
      <c r="G6" s="119"/>
      <c r="H6" s="119"/>
      <c r="I6" s="119"/>
      <c r="J6" s="119"/>
      <c r="K6" s="119"/>
      <c r="L6" s="119"/>
      <c r="M6" s="119"/>
    </row>
    <row r="7" spans="1:13" x14ac:dyDescent="0.3">
      <c r="A7" s="117" t="s">
        <v>3</v>
      </c>
      <c r="B7" s="319" t="s">
        <v>167</v>
      </c>
      <c r="C7" s="319"/>
      <c r="D7" s="319"/>
      <c r="E7" s="319"/>
      <c r="F7" s="319"/>
      <c r="G7" s="319"/>
      <c r="H7" s="319"/>
      <c r="I7" s="319"/>
      <c r="J7" s="319"/>
      <c r="K7" s="319"/>
      <c r="L7" s="319"/>
      <c r="M7" s="319"/>
    </row>
    <row r="8" spans="1:13" x14ac:dyDescent="0.3">
      <c r="A8" s="117"/>
      <c r="B8" s="319"/>
      <c r="C8" s="319"/>
      <c r="D8" s="319"/>
      <c r="E8" s="319"/>
      <c r="F8" s="319"/>
      <c r="G8" s="319"/>
      <c r="H8" s="319"/>
      <c r="I8" s="319"/>
      <c r="J8" s="319"/>
      <c r="K8" s="319"/>
      <c r="L8" s="319"/>
      <c r="M8" s="319"/>
    </row>
    <row r="9" spans="1:13" x14ac:dyDescent="0.3">
      <c r="A9" s="117"/>
      <c r="B9" s="118" t="s">
        <v>8</v>
      </c>
      <c r="C9" s="318" t="s">
        <v>168</v>
      </c>
      <c r="D9" s="318"/>
      <c r="E9" s="318"/>
      <c r="F9" s="318"/>
      <c r="G9" s="318"/>
      <c r="H9" s="318"/>
      <c r="I9" s="318"/>
      <c r="J9" s="318"/>
      <c r="K9" s="318"/>
      <c r="L9" s="318"/>
      <c r="M9" s="318"/>
    </row>
    <row r="10" spans="1:13" x14ac:dyDescent="0.3">
      <c r="A10" s="317"/>
      <c r="B10" s="317"/>
      <c r="C10" s="317"/>
      <c r="D10" s="318" t="s">
        <v>34</v>
      </c>
      <c r="E10" s="318"/>
      <c r="F10" s="318"/>
      <c r="G10" s="318"/>
      <c r="H10" s="318"/>
      <c r="I10" s="318"/>
      <c r="J10" s="318"/>
      <c r="K10" s="318"/>
      <c r="L10" s="318"/>
      <c r="M10" s="318"/>
    </row>
    <row r="11" spans="1:13" x14ac:dyDescent="0.3">
      <c r="A11" s="117"/>
      <c r="B11" s="118" t="s">
        <v>9</v>
      </c>
      <c r="C11" s="318" t="s">
        <v>169</v>
      </c>
      <c r="D11" s="318"/>
      <c r="E11" s="318"/>
      <c r="F11" s="318"/>
      <c r="G11" s="318"/>
      <c r="H11" s="318"/>
      <c r="I11" s="318"/>
      <c r="J11" s="318"/>
      <c r="K11" s="318"/>
      <c r="L11" s="318"/>
      <c r="M11" s="318"/>
    </row>
    <row r="12" spans="1:13" x14ac:dyDescent="0.3">
      <c r="A12" s="317"/>
      <c r="B12" s="317"/>
      <c r="C12" s="317"/>
      <c r="D12" s="318" t="s">
        <v>36</v>
      </c>
      <c r="E12" s="318"/>
      <c r="F12" s="318"/>
      <c r="G12" s="318"/>
      <c r="H12" s="318"/>
      <c r="I12" s="318"/>
      <c r="J12" s="318"/>
      <c r="K12" s="318"/>
      <c r="L12" s="318"/>
      <c r="M12" s="318"/>
    </row>
    <row r="13" spans="1:13" x14ac:dyDescent="0.3">
      <c r="A13" s="317"/>
      <c r="B13" s="318" t="s">
        <v>10</v>
      </c>
      <c r="C13" s="323" t="s">
        <v>11</v>
      </c>
      <c r="D13" s="323"/>
      <c r="E13" s="323"/>
      <c r="F13" s="323"/>
      <c r="G13" s="323"/>
      <c r="H13" s="323"/>
      <c r="I13" s="323"/>
      <c r="J13" s="323"/>
      <c r="K13" s="323"/>
      <c r="L13" s="323"/>
      <c r="M13" s="323"/>
    </row>
    <row r="14" spans="1:13" x14ac:dyDescent="0.3">
      <c r="A14" s="317"/>
      <c r="B14" s="318"/>
      <c r="C14" s="323"/>
      <c r="D14" s="323"/>
      <c r="E14" s="323"/>
      <c r="F14" s="323"/>
      <c r="G14" s="323"/>
      <c r="H14" s="323"/>
      <c r="I14" s="323"/>
      <c r="J14" s="323"/>
      <c r="K14" s="323"/>
      <c r="L14" s="323"/>
      <c r="M14" s="323"/>
    </row>
    <row r="15" spans="1:13" x14ac:dyDescent="0.3">
      <c r="A15" s="318" t="s">
        <v>4</v>
      </c>
      <c r="B15" s="322" t="s">
        <v>177</v>
      </c>
      <c r="C15" s="322"/>
      <c r="D15" s="322"/>
      <c r="E15" s="322"/>
      <c r="F15" s="322"/>
      <c r="G15" s="322"/>
      <c r="H15" s="322"/>
      <c r="I15" s="322"/>
      <c r="J15" s="322"/>
      <c r="K15" s="322"/>
      <c r="L15" s="322"/>
      <c r="M15" s="322"/>
    </row>
    <row r="16" spans="1:13" x14ac:dyDescent="0.3">
      <c r="A16" s="318"/>
      <c r="B16" s="322"/>
      <c r="C16" s="322"/>
      <c r="D16" s="322"/>
      <c r="E16" s="322"/>
      <c r="F16" s="322"/>
      <c r="G16" s="322"/>
      <c r="H16" s="322"/>
      <c r="I16" s="322"/>
      <c r="J16" s="322"/>
      <c r="K16" s="322"/>
      <c r="L16" s="322"/>
      <c r="M16" s="322"/>
    </row>
    <row r="17" spans="1:13" x14ac:dyDescent="0.3">
      <c r="A17" s="117"/>
      <c r="B17" s="118"/>
      <c r="C17" s="121"/>
      <c r="D17" s="121"/>
      <c r="E17" s="121"/>
      <c r="F17" s="121"/>
      <c r="G17" s="121"/>
      <c r="H17" s="121"/>
      <c r="I17" s="121"/>
      <c r="J17" s="121"/>
      <c r="K17" s="121"/>
      <c r="L17" s="121"/>
      <c r="M17" s="121"/>
    </row>
    <row r="18" spans="1:13" x14ac:dyDescent="0.3">
      <c r="A18" s="118" t="s">
        <v>170</v>
      </c>
      <c r="B18" s="321" t="s">
        <v>178</v>
      </c>
      <c r="C18" s="321"/>
      <c r="D18" s="321"/>
      <c r="E18" s="321"/>
      <c r="F18" s="321"/>
      <c r="G18" s="321"/>
      <c r="H18" s="321"/>
      <c r="I18" s="321"/>
      <c r="J18" s="321"/>
      <c r="K18" s="321"/>
      <c r="L18" s="321"/>
      <c r="M18" s="321"/>
    </row>
    <row r="19" spans="1:13" x14ac:dyDescent="0.3">
      <c r="A19" s="318"/>
      <c r="B19" s="318"/>
      <c r="C19" s="318"/>
      <c r="D19" s="318"/>
      <c r="E19" s="318"/>
      <c r="F19" s="318"/>
      <c r="G19" s="318"/>
      <c r="H19" s="318"/>
      <c r="I19" s="318"/>
      <c r="J19" s="318"/>
      <c r="K19" s="318"/>
      <c r="L19" s="318"/>
      <c r="M19" s="318"/>
    </row>
    <row r="20" spans="1:13" x14ac:dyDescent="0.3">
      <c r="A20" s="118" t="s">
        <v>171</v>
      </c>
      <c r="B20" s="321" t="s">
        <v>136</v>
      </c>
      <c r="C20" s="321"/>
      <c r="D20" s="321"/>
      <c r="E20" s="321"/>
      <c r="F20" s="321"/>
      <c r="G20" s="321"/>
      <c r="H20" s="321"/>
      <c r="I20" s="321"/>
      <c r="J20" s="321"/>
      <c r="K20" s="321"/>
      <c r="L20" s="321"/>
      <c r="M20" s="321"/>
    </row>
    <row r="21" spans="1:13" x14ac:dyDescent="0.3">
      <c r="A21" s="318"/>
      <c r="B21" s="318"/>
      <c r="C21" s="318"/>
      <c r="D21" s="318"/>
      <c r="E21" s="318"/>
      <c r="F21" s="318"/>
      <c r="G21" s="318"/>
      <c r="H21" s="318"/>
      <c r="I21" s="318"/>
      <c r="J21" s="318"/>
      <c r="K21" s="318"/>
      <c r="L21" s="318"/>
      <c r="M21" s="318"/>
    </row>
    <row r="22" spans="1:13" x14ac:dyDescent="0.3">
      <c r="A22" s="318" t="s">
        <v>5</v>
      </c>
      <c r="B22" s="319" t="s">
        <v>137</v>
      </c>
      <c r="C22" s="319"/>
      <c r="D22" s="319"/>
      <c r="E22" s="319"/>
      <c r="F22" s="319"/>
      <c r="G22" s="319"/>
      <c r="H22" s="319"/>
      <c r="I22" s="319"/>
      <c r="J22" s="319"/>
      <c r="K22" s="319"/>
      <c r="L22" s="319"/>
      <c r="M22" s="319"/>
    </row>
    <row r="23" spans="1:13" x14ac:dyDescent="0.3">
      <c r="A23" s="318"/>
      <c r="B23" s="319"/>
      <c r="C23" s="319"/>
      <c r="D23" s="319"/>
      <c r="E23" s="319"/>
      <c r="F23" s="319"/>
      <c r="G23" s="319"/>
      <c r="H23" s="319"/>
      <c r="I23" s="319"/>
      <c r="J23" s="319"/>
      <c r="K23" s="319"/>
      <c r="L23" s="319"/>
      <c r="M23" s="319"/>
    </row>
    <row r="24" spans="1:13" x14ac:dyDescent="0.3">
      <c r="A24" s="318"/>
      <c r="B24" s="318"/>
      <c r="C24" s="318"/>
      <c r="D24" s="318"/>
      <c r="E24" s="318"/>
      <c r="F24" s="318"/>
      <c r="G24" s="318"/>
      <c r="H24" s="318"/>
      <c r="I24" s="318"/>
      <c r="J24" s="318"/>
      <c r="K24" s="318"/>
      <c r="L24" s="318"/>
      <c r="M24" s="318"/>
    </row>
    <row r="25" spans="1:13" x14ac:dyDescent="0.3">
      <c r="A25" s="318" t="s">
        <v>6</v>
      </c>
      <c r="B25" s="319" t="s">
        <v>138</v>
      </c>
      <c r="C25" s="319"/>
      <c r="D25" s="319"/>
      <c r="E25" s="319"/>
      <c r="F25" s="319"/>
      <c r="G25" s="319"/>
      <c r="H25" s="319"/>
      <c r="I25" s="319"/>
      <c r="J25" s="319"/>
      <c r="K25" s="319"/>
      <c r="L25" s="319"/>
      <c r="M25" s="319"/>
    </row>
    <row r="26" spans="1:13" x14ac:dyDescent="0.3">
      <c r="A26" s="318"/>
      <c r="B26" s="319"/>
      <c r="C26" s="319"/>
      <c r="D26" s="319"/>
      <c r="E26" s="319"/>
      <c r="F26" s="319"/>
      <c r="G26" s="319"/>
      <c r="H26" s="319"/>
      <c r="I26" s="319"/>
      <c r="J26" s="319"/>
      <c r="K26" s="319"/>
      <c r="L26" s="319"/>
      <c r="M26" s="319"/>
    </row>
    <row r="27" spans="1:13" x14ac:dyDescent="0.3">
      <c r="A27" s="118" t="s">
        <v>7</v>
      </c>
      <c r="B27" s="321" t="s">
        <v>143</v>
      </c>
      <c r="C27" s="321"/>
      <c r="D27" s="321"/>
      <c r="E27" s="321"/>
      <c r="F27" s="64">
        <v>0.4</v>
      </c>
      <c r="G27" s="120"/>
      <c r="H27" s="120"/>
      <c r="I27" s="120"/>
      <c r="J27" s="120"/>
      <c r="K27" s="120"/>
      <c r="L27" s="120"/>
      <c r="M27" s="120"/>
    </row>
    <row r="28" spans="1:13" x14ac:dyDescent="0.3">
      <c r="A28" s="318"/>
      <c r="B28" s="318"/>
      <c r="C28" s="318"/>
      <c r="D28" s="318"/>
      <c r="E28" s="318"/>
      <c r="F28" s="318"/>
      <c r="G28" s="318"/>
      <c r="H28" s="318"/>
      <c r="I28" s="318"/>
      <c r="J28" s="318"/>
      <c r="K28" s="318"/>
      <c r="L28" s="318"/>
      <c r="M28" s="318"/>
    </row>
    <row r="29" spans="1:13" x14ac:dyDescent="0.3">
      <c r="A29" s="118" t="s">
        <v>172</v>
      </c>
      <c r="B29" s="319" t="s">
        <v>33</v>
      </c>
      <c r="C29" s="319"/>
      <c r="D29" s="319"/>
      <c r="E29" s="319"/>
      <c r="F29" s="319"/>
      <c r="G29" s="319"/>
      <c r="H29" s="319"/>
      <c r="I29" s="319"/>
      <c r="J29" s="319"/>
      <c r="K29" s="319"/>
      <c r="L29" s="319"/>
      <c r="M29" s="319"/>
    </row>
    <row r="30" spans="1:13" x14ac:dyDescent="0.3">
      <c r="A30" s="118"/>
      <c r="B30" s="319"/>
      <c r="C30" s="319"/>
      <c r="D30" s="319"/>
      <c r="E30" s="319"/>
      <c r="F30" s="319"/>
      <c r="G30" s="319"/>
      <c r="H30" s="319"/>
      <c r="I30" s="319"/>
      <c r="J30" s="319"/>
      <c r="K30" s="319"/>
      <c r="L30" s="319"/>
      <c r="M30" s="319"/>
    </row>
    <row r="31" spans="1:13" x14ac:dyDescent="0.3">
      <c r="A31" s="118"/>
      <c r="B31" s="119"/>
      <c r="C31" s="119"/>
      <c r="D31" s="119"/>
      <c r="E31" s="119"/>
      <c r="F31" s="119"/>
      <c r="G31" s="119"/>
      <c r="H31" s="119"/>
      <c r="I31" s="119"/>
      <c r="J31" s="119"/>
      <c r="K31" s="119"/>
      <c r="L31" s="119"/>
      <c r="M31" s="119"/>
    </row>
    <row r="32" spans="1:13" x14ac:dyDescent="0.3">
      <c r="A32" s="118" t="s">
        <v>173</v>
      </c>
      <c r="B32" s="119"/>
      <c r="C32" s="119"/>
      <c r="D32" s="119"/>
      <c r="E32" s="119"/>
      <c r="F32" s="119"/>
      <c r="G32" s="119"/>
      <c r="H32" s="119"/>
      <c r="I32" s="119"/>
      <c r="J32" s="119"/>
      <c r="K32" s="119"/>
      <c r="L32" s="119"/>
      <c r="M32" s="119"/>
    </row>
    <row r="33" spans="1:13" x14ac:dyDescent="0.3">
      <c r="A33" s="279" t="s">
        <v>85</v>
      </c>
      <c r="B33" s="279"/>
      <c r="C33" s="279"/>
      <c r="D33" s="279"/>
      <c r="E33" s="279"/>
      <c r="F33" s="279"/>
      <c r="G33" s="279"/>
      <c r="H33" s="279"/>
      <c r="I33" s="279"/>
      <c r="J33" s="279"/>
      <c r="K33" s="279"/>
      <c r="L33" s="279"/>
      <c r="M33" s="279"/>
    </row>
    <row r="34" spans="1:13" x14ac:dyDescent="0.3">
      <c r="A34" s="111"/>
      <c r="B34" s="111" t="s">
        <v>86</v>
      </c>
      <c r="C34" s="111"/>
      <c r="D34" s="111"/>
      <c r="E34" s="111"/>
      <c r="F34" s="111"/>
      <c r="G34" s="111"/>
      <c r="H34" s="111"/>
      <c r="I34" s="111"/>
      <c r="J34" s="111"/>
      <c r="K34" s="111"/>
      <c r="L34" s="111"/>
      <c r="M34" s="111"/>
    </row>
    <row r="35" spans="1:13" x14ac:dyDescent="0.3">
      <c r="A35" s="111"/>
      <c r="B35" s="111" t="s">
        <v>87</v>
      </c>
      <c r="C35" s="111"/>
      <c r="D35" s="111"/>
      <c r="E35" s="111"/>
      <c r="F35" s="111"/>
      <c r="G35" s="111"/>
      <c r="H35" s="111"/>
      <c r="I35" s="111"/>
      <c r="J35" s="111"/>
      <c r="K35" s="111"/>
      <c r="L35" s="111"/>
      <c r="M35" s="111"/>
    </row>
    <row r="36" spans="1:13" x14ac:dyDescent="0.3">
      <c r="A36" s="279"/>
      <c r="B36" s="279"/>
      <c r="C36" s="279"/>
      <c r="D36" s="279"/>
      <c r="E36" s="279"/>
      <c r="F36" s="279"/>
      <c r="G36" s="279"/>
      <c r="H36" s="279"/>
      <c r="I36" s="279"/>
      <c r="J36" s="279"/>
      <c r="K36" s="279"/>
      <c r="L36" s="279"/>
      <c r="M36" s="279"/>
    </row>
    <row r="37" spans="1:13" x14ac:dyDescent="0.3">
      <c r="B37" s="57" t="s">
        <v>37</v>
      </c>
      <c r="F37" s="57" t="s">
        <v>43</v>
      </c>
      <c r="J37" s="57" t="s">
        <v>57</v>
      </c>
    </row>
    <row r="39" spans="1:13" x14ac:dyDescent="0.3">
      <c r="B39" s="14" t="s">
        <v>38</v>
      </c>
      <c r="F39" s="14" t="s">
        <v>49</v>
      </c>
      <c r="J39" s="14" t="s">
        <v>67</v>
      </c>
    </row>
    <row r="40" spans="1:13" x14ac:dyDescent="0.3">
      <c r="B40" s="14" t="s">
        <v>39</v>
      </c>
      <c r="F40" s="14" t="s">
        <v>84</v>
      </c>
      <c r="J40" s="14" t="s">
        <v>59</v>
      </c>
    </row>
    <row r="41" spans="1:13" x14ac:dyDescent="0.3">
      <c r="B41" s="14" t="s">
        <v>40</v>
      </c>
      <c r="F41" s="14" t="s">
        <v>51</v>
      </c>
      <c r="J41" s="14" t="s">
        <v>64</v>
      </c>
    </row>
    <row r="42" spans="1:13" x14ac:dyDescent="0.3">
      <c r="B42" s="14" t="s">
        <v>41</v>
      </c>
      <c r="F42" s="14" t="s">
        <v>55</v>
      </c>
      <c r="J42" s="14" t="s">
        <v>62</v>
      </c>
    </row>
    <row r="43" spans="1:13" x14ac:dyDescent="0.3">
      <c r="B43" s="14" t="s">
        <v>70</v>
      </c>
      <c r="F43" s="14" t="s">
        <v>44</v>
      </c>
      <c r="J43" s="14" t="s">
        <v>66</v>
      </c>
    </row>
    <row r="44" spans="1:13" x14ac:dyDescent="0.3">
      <c r="B44" s="14" t="s">
        <v>71</v>
      </c>
      <c r="F44" s="14" t="s">
        <v>53</v>
      </c>
      <c r="J44" s="14" t="s">
        <v>69</v>
      </c>
    </row>
    <row r="45" spans="1:13" x14ac:dyDescent="0.3">
      <c r="B45" s="14" t="s">
        <v>72</v>
      </c>
      <c r="F45" s="14" t="s">
        <v>54</v>
      </c>
      <c r="J45" s="14" t="s">
        <v>61</v>
      </c>
    </row>
    <row r="46" spans="1:13" x14ac:dyDescent="0.3">
      <c r="B46" s="14" t="s">
        <v>73</v>
      </c>
      <c r="F46" s="14" t="s">
        <v>48</v>
      </c>
      <c r="J46" s="14" t="s">
        <v>63</v>
      </c>
    </row>
    <row r="47" spans="1:13" x14ac:dyDescent="0.3">
      <c r="B47" s="14" t="s">
        <v>74</v>
      </c>
      <c r="F47" s="14" t="s">
        <v>56</v>
      </c>
      <c r="J47" s="14" t="s">
        <v>65</v>
      </c>
    </row>
    <row r="48" spans="1:13" x14ac:dyDescent="0.3">
      <c r="B48" s="14" t="s">
        <v>75</v>
      </c>
      <c r="F48" s="14" t="s">
        <v>52</v>
      </c>
      <c r="J48" s="14" t="s">
        <v>68</v>
      </c>
    </row>
    <row r="49" spans="1:13" x14ac:dyDescent="0.3">
      <c r="B49" s="14" t="s">
        <v>76</v>
      </c>
      <c r="F49" s="14" t="s">
        <v>46</v>
      </c>
      <c r="J49" s="14" t="s">
        <v>58</v>
      </c>
    </row>
    <row r="50" spans="1:13" x14ac:dyDescent="0.3">
      <c r="B50" s="14" t="s">
        <v>77</v>
      </c>
      <c r="F50" s="14" t="s">
        <v>47</v>
      </c>
      <c r="J50" s="14" t="s">
        <v>60</v>
      </c>
    </row>
    <row r="51" spans="1:13" x14ac:dyDescent="0.3">
      <c r="B51" s="14" t="s">
        <v>78</v>
      </c>
      <c r="F51" s="14" t="s">
        <v>45</v>
      </c>
    </row>
    <row r="52" spans="1:13" x14ac:dyDescent="0.3">
      <c r="B52" s="14" t="s">
        <v>79</v>
      </c>
      <c r="F52" s="14" t="s">
        <v>50</v>
      </c>
    </row>
    <row r="53" spans="1:13" x14ac:dyDescent="0.3">
      <c r="B53" s="14" t="s">
        <v>80</v>
      </c>
    </row>
    <row r="54" spans="1:13" x14ac:dyDescent="0.3">
      <c r="B54" s="14" t="s">
        <v>81</v>
      </c>
    </row>
    <row r="55" spans="1:13" x14ac:dyDescent="0.3">
      <c r="B55" s="14" t="s">
        <v>82</v>
      </c>
    </row>
    <row r="56" spans="1:13" x14ac:dyDescent="0.3">
      <c r="B56" s="14" t="s">
        <v>83</v>
      </c>
    </row>
    <row r="57" spans="1:13" x14ac:dyDescent="0.3">
      <c r="B57" s="14" t="s">
        <v>42</v>
      </c>
    </row>
    <row r="59" spans="1:13" x14ac:dyDescent="0.3">
      <c r="A59" s="111" t="s">
        <v>174</v>
      </c>
      <c r="B59" s="292" t="s">
        <v>88</v>
      </c>
      <c r="C59" s="292"/>
      <c r="D59" s="292"/>
      <c r="E59" s="292"/>
      <c r="F59" s="292"/>
      <c r="G59" s="292"/>
      <c r="H59" s="292"/>
      <c r="I59" s="292"/>
      <c r="J59" s="292"/>
      <c r="K59" s="292"/>
      <c r="L59" s="292"/>
      <c r="M59" s="292"/>
    </row>
    <row r="60" spans="1:13" x14ac:dyDescent="0.3">
      <c r="A60" s="279"/>
      <c r="B60" s="279"/>
      <c r="C60" s="279"/>
      <c r="D60" s="279"/>
      <c r="E60" s="279"/>
      <c r="F60" s="279"/>
      <c r="G60" s="279"/>
      <c r="H60" s="279"/>
      <c r="I60" s="279"/>
      <c r="J60" s="279"/>
      <c r="K60" s="279"/>
      <c r="L60" s="279"/>
      <c r="M60" s="279"/>
    </row>
    <row r="61" spans="1:13" x14ac:dyDescent="0.3">
      <c r="A61" s="111" t="s">
        <v>175</v>
      </c>
      <c r="B61" s="279" t="s">
        <v>176</v>
      </c>
      <c r="C61" s="279"/>
      <c r="D61" s="279"/>
      <c r="E61" s="279"/>
      <c r="F61" s="279"/>
      <c r="G61" s="279"/>
      <c r="H61" s="279"/>
      <c r="I61" s="279"/>
      <c r="J61" s="279"/>
      <c r="K61" s="279"/>
      <c r="L61" s="279"/>
      <c r="M61" s="279"/>
    </row>
    <row r="62" spans="1:13" x14ac:dyDescent="0.3">
      <c r="A62" s="290"/>
      <c r="B62" s="290"/>
      <c r="C62" s="290"/>
      <c r="D62" s="290"/>
      <c r="E62" s="290"/>
      <c r="F62" s="290"/>
      <c r="G62" s="290"/>
      <c r="H62" s="290"/>
      <c r="I62" s="290"/>
      <c r="J62" s="290"/>
      <c r="K62" s="290"/>
      <c r="L62" s="290"/>
      <c r="M62" s="290"/>
    </row>
    <row r="63" spans="1:13" ht="20" x14ac:dyDescent="0.4">
      <c r="B63" s="320" t="s">
        <v>12</v>
      </c>
      <c r="C63" s="320"/>
      <c r="D63" s="320"/>
      <c r="E63" s="320"/>
      <c r="F63" s="320"/>
      <c r="G63" s="320"/>
      <c r="H63" s="320"/>
      <c r="I63" s="320"/>
      <c r="J63" s="320"/>
      <c r="K63" s="320"/>
      <c r="L63" s="320"/>
      <c r="M63" s="320"/>
    </row>
    <row r="64" spans="1:13" x14ac:dyDescent="0.3">
      <c r="B64" s="326"/>
      <c r="C64" s="326"/>
      <c r="D64" s="326"/>
      <c r="E64" s="326"/>
      <c r="F64" s="326"/>
      <c r="G64" s="326"/>
      <c r="H64" s="326"/>
      <c r="I64" s="326"/>
      <c r="J64" s="326"/>
      <c r="K64" s="326"/>
      <c r="L64" s="326"/>
      <c r="M64" s="326"/>
    </row>
    <row r="65" spans="2:13" ht="13.5" thickBot="1" x14ac:dyDescent="0.35">
      <c r="B65" s="312" t="s">
        <v>14</v>
      </c>
      <c r="C65" s="313"/>
      <c r="D65" s="313"/>
      <c r="E65" s="314"/>
      <c r="F65" s="116" t="s">
        <v>13</v>
      </c>
      <c r="G65" s="311" t="s">
        <v>15</v>
      </c>
      <c r="H65" s="311"/>
      <c r="I65" s="116" t="s">
        <v>16</v>
      </c>
      <c r="J65" s="116" t="s">
        <v>17</v>
      </c>
      <c r="K65" s="311" t="s">
        <v>18</v>
      </c>
      <c r="L65" s="311"/>
      <c r="M65" s="311"/>
    </row>
    <row r="66" spans="2:13" ht="13.5" thickTop="1" x14ac:dyDescent="0.3">
      <c r="B66" s="293"/>
      <c r="C66" s="294"/>
      <c r="D66" s="114"/>
      <c r="E66" s="125"/>
      <c r="F66" s="54"/>
      <c r="G66" s="316"/>
      <c r="H66" s="316"/>
      <c r="I66" s="55"/>
      <c r="J66" s="48" t="str">
        <f t="shared" ref="J66:J93" si="0">IF(ISBLANK(G66),"",SUM(G66:H66)*I66)</f>
        <v/>
      </c>
      <c r="K66" s="315"/>
      <c r="L66" s="315"/>
      <c r="M66" s="315"/>
    </row>
    <row r="67" spans="2:13" x14ac:dyDescent="0.3">
      <c r="B67" s="306" t="s">
        <v>190</v>
      </c>
      <c r="C67" s="307"/>
      <c r="D67" s="307"/>
      <c r="E67" s="307"/>
      <c r="F67" s="308"/>
      <c r="G67" s="295"/>
      <c r="H67" s="295"/>
      <c r="I67" s="160"/>
      <c r="J67" s="88" t="str">
        <f t="shared" si="0"/>
        <v/>
      </c>
      <c r="K67" s="297"/>
      <c r="L67" s="297"/>
      <c r="M67" s="297"/>
    </row>
    <row r="68" spans="2:13" x14ac:dyDescent="0.3">
      <c r="B68" s="327"/>
      <c r="C68" s="328"/>
      <c r="D68" s="328"/>
      <c r="E68" s="329"/>
      <c r="F68" s="66"/>
      <c r="G68" s="316"/>
      <c r="H68" s="316"/>
      <c r="I68" s="48" t="str">
        <f>IF(ISBLANK(G68),"",$F$27)</f>
        <v/>
      </c>
      <c r="J68" s="48" t="str">
        <f t="shared" si="0"/>
        <v/>
      </c>
      <c r="K68" s="315"/>
      <c r="L68" s="315"/>
      <c r="M68" s="315"/>
    </row>
    <row r="69" spans="2:13" x14ac:dyDescent="0.3">
      <c r="B69" s="327" t="s">
        <v>159</v>
      </c>
      <c r="C69" s="328"/>
      <c r="D69" s="328"/>
      <c r="E69" s="329"/>
      <c r="F69" s="66" t="s">
        <v>163</v>
      </c>
      <c r="G69" s="316">
        <v>398.9</v>
      </c>
      <c r="H69" s="316"/>
      <c r="I69" s="48">
        <f>IF(ISBLANK(G69),"",$F$27)</f>
        <v>0.4</v>
      </c>
      <c r="J69" s="48">
        <f t="shared" si="0"/>
        <v>159.56</v>
      </c>
      <c r="K69" s="315"/>
      <c r="L69" s="315"/>
      <c r="M69" s="315"/>
    </row>
    <row r="70" spans="2:13" x14ac:dyDescent="0.3">
      <c r="B70" s="327"/>
      <c r="C70" s="328"/>
      <c r="D70" s="328"/>
      <c r="E70" s="329"/>
      <c r="F70" s="66"/>
      <c r="G70" s="316"/>
      <c r="H70" s="316"/>
      <c r="I70" s="48" t="str">
        <f t="shared" ref="I70:I76" si="1">IF(ISBLANK(G70),"",$F$27)</f>
        <v/>
      </c>
      <c r="J70" s="48" t="str">
        <f t="shared" si="0"/>
        <v/>
      </c>
      <c r="K70" s="315"/>
      <c r="L70" s="315"/>
      <c r="M70" s="315"/>
    </row>
    <row r="71" spans="2:13" x14ac:dyDescent="0.3">
      <c r="B71" s="327"/>
      <c r="C71" s="328"/>
      <c r="D71" s="328"/>
      <c r="E71" s="329"/>
      <c r="F71" s="66"/>
      <c r="G71" s="316"/>
      <c r="H71" s="316"/>
      <c r="I71" s="48" t="str">
        <f t="shared" si="1"/>
        <v/>
      </c>
      <c r="J71" s="48" t="str">
        <f t="shared" si="0"/>
        <v/>
      </c>
      <c r="K71" s="315"/>
      <c r="L71" s="315"/>
      <c r="M71" s="315"/>
    </row>
    <row r="72" spans="2:13" x14ac:dyDescent="0.3">
      <c r="B72" s="327"/>
      <c r="C72" s="328"/>
      <c r="D72" s="328"/>
      <c r="E72" s="329"/>
      <c r="F72" s="66"/>
      <c r="G72" s="316"/>
      <c r="H72" s="316"/>
      <c r="I72" s="48" t="str">
        <f t="shared" si="1"/>
        <v/>
      </c>
      <c r="J72" s="48" t="str">
        <f t="shared" si="0"/>
        <v/>
      </c>
      <c r="K72" s="315"/>
      <c r="L72" s="315"/>
      <c r="M72" s="315"/>
    </row>
    <row r="73" spans="2:13" x14ac:dyDescent="0.3">
      <c r="B73" s="327"/>
      <c r="C73" s="328"/>
      <c r="D73" s="328"/>
      <c r="E73" s="329"/>
      <c r="F73" s="66"/>
      <c r="G73" s="316"/>
      <c r="H73" s="316"/>
      <c r="I73" s="48" t="str">
        <f t="shared" si="1"/>
        <v/>
      </c>
      <c r="J73" s="48" t="str">
        <f t="shared" si="0"/>
        <v/>
      </c>
      <c r="K73" s="315"/>
      <c r="L73" s="315"/>
      <c r="M73" s="315"/>
    </row>
    <row r="74" spans="2:13" x14ac:dyDescent="0.3">
      <c r="B74" s="327"/>
      <c r="C74" s="328"/>
      <c r="D74" s="328"/>
      <c r="E74" s="329"/>
      <c r="F74" s="66"/>
      <c r="G74" s="316"/>
      <c r="H74" s="316"/>
      <c r="I74" s="48" t="str">
        <f t="shared" si="1"/>
        <v/>
      </c>
      <c r="J74" s="48" t="str">
        <f t="shared" si="0"/>
        <v/>
      </c>
      <c r="K74" s="315"/>
      <c r="L74" s="315"/>
      <c r="M74" s="315"/>
    </row>
    <row r="75" spans="2:13" x14ac:dyDescent="0.3">
      <c r="B75" s="327"/>
      <c r="C75" s="328"/>
      <c r="D75" s="328"/>
      <c r="E75" s="329"/>
      <c r="F75" s="66"/>
      <c r="G75" s="316"/>
      <c r="H75" s="316"/>
      <c r="I75" s="48" t="str">
        <f t="shared" si="1"/>
        <v/>
      </c>
      <c r="J75" s="48" t="str">
        <f t="shared" si="0"/>
        <v/>
      </c>
      <c r="K75" s="315"/>
      <c r="L75" s="315"/>
      <c r="M75" s="315"/>
    </row>
    <row r="76" spans="2:13" ht="13.5" thickBot="1" x14ac:dyDescent="0.35">
      <c r="B76" s="378"/>
      <c r="C76" s="379"/>
      <c r="D76" s="379"/>
      <c r="E76" s="380"/>
      <c r="F76" s="67"/>
      <c r="G76" s="381"/>
      <c r="H76" s="381"/>
      <c r="I76" s="49" t="str">
        <f t="shared" si="1"/>
        <v/>
      </c>
      <c r="J76" s="49" t="str">
        <f t="shared" si="0"/>
        <v/>
      </c>
      <c r="K76" s="281"/>
      <c r="L76" s="281"/>
      <c r="M76" s="281"/>
    </row>
    <row r="77" spans="2:13" x14ac:dyDescent="0.3">
      <c r="B77" s="282" t="s">
        <v>192</v>
      </c>
      <c r="C77" s="283"/>
      <c r="D77" s="283"/>
      <c r="E77" s="283"/>
      <c r="F77" s="284"/>
      <c r="G77" s="309">
        <f>SUM(G68:H76)</f>
        <v>398.9</v>
      </c>
      <c r="H77" s="309"/>
      <c r="I77" s="52"/>
      <c r="J77" s="50">
        <f>SUM(J68:J76)</f>
        <v>159.56</v>
      </c>
      <c r="K77" s="310"/>
      <c r="L77" s="310"/>
      <c r="M77" s="310"/>
    </row>
    <row r="78" spans="2:13" ht="13.5" thickBot="1" x14ac:dyDescent="0.35">
      <c r="B78" s="300"/>
      <c r="C78" s="301"/>
      <c r="D78" s="301"/>
      <c r="E78" s="301"/>
      <c r="F78" s="302"/>
      <c r="G78" s="280"/>
      <c r="H78" s="280"/>
      <c r="I78" s="53" t="s">
        <v>116</v>
      </c>
      <c r="J78" s="51">
        <f>J77*(5/105)</f>
        <v>7.5980952380952376</v>
      </c>
      <c r="K78" s="281"/>
      <c r="L78" s="281"/>
      <c r="M78" s="281"/>
    </row>
    <row r="79" spans="2:13" x14ac:dyDescent="0.3">
      <c r="B79" s="282"/>
      <c r="C79" s="283"/>
      <c r="D79" s="283"/>
      <c r="E79" s="284"/>
      <c r="F79" s="113"/>
      <c r="G79" s="291"/>
      <c r="H79" s="291"/>
      <c r="I79" s="48"/>
      <c r="J79" s="48"/>
      <c r="K79" s="310"/>
      <c r="L79" s="310"/>
      <c r="M79" s="310"/>
    </row>
    <row r="80" spans="2:13" x14ac:dyDescent="0.3">
      <c r="B80" s="306" t="s">
        <v>191</v>
      </c>
      <c r="C80" s="307"/>
      <c r="D80" s="307"/>
      <c r="E80" s="307"/>
      <c r="F80" s="308"/>
      <c r="G80" s="295"/>
      <c r="H80" s="295"/>
      <c r="I80" s="160"/>
      <c r="J80" s="88" t="str">
        <f t="shared" si="0"/>
        <v/>
      </c>
      <c r="K80" s="297"/>
      <c r="L80" s="297"/>
      <c r="M80" s="297"/>
    </row>
    <row r="81" spans="2:13" x14ac:dyDescent="0.3">
      <c r="B81" s="327"/>
      <c r="C81" s="328"/>
      <c r="D81" s="328"/>
      <c r="E81" s="329"/>
      <c r="F81" s="66"/>
      <c r="G81" s="316"/>
      <c r="H81" s="316"/>
      <c r="I81" s="48" t="str">
        <f>IF(ISBLANK(G81),"",$F$27)</f>
        <v/>
      </c>
      <c r="J81" s="48" t="str">
        <f t="shared" si="0"/>
        <v/>
      </c>
      <c r="K81" s="315"/>
      <c r="L81" s="315"/>
      <c r="M81" s="315"/>
    </row>
    <row r="82" spans="2:13" x14ac:dyDescent="0.3">
      <c r="B82" s="327"/>
      <c r="C82" s="328"/>
      <c r="D82" s="328"/>
      <c r="E82" s="329"/>
      <c r="F82" s="66"/>
      <c r="G82" s="316"/>
      <c r="H82" s="316"/>
      <c r="I82" s="48" t="str">
        <f t="shared" ref="I82:I90" si="2">IF(ISBLANK(G82),"",$F$27)</f>
        <v/>
      </c>
      <c r="J82" s="48" t="str">
        <f t="shared" si="0"/>
        <v/>
      </c>
      <c r="K82" s="315"/>
      <c r="L82" s="315"/>
      <c r="M82" s="315"/>
    </row>
    <row r="83" spans="2:13" x14ac:dyDescent="0.3">
      <c r="B83" s="327"/>
      <c r="C83" s="328"/>
      <c r="D83" s="328"/>
      <c r="E83" s="329"/>
      <c r="F83" s="66"/>
      <c r="G83" s="316"/>
      <c r="H83" s="316"/>
      <c r="I83" s="48" t="str">
        <f t="shared" si="2"/>
        <v/>
      </c>
      <c r="J83" s="48" t="str">
        <f t="shared" si="0"/>
        <v/>
      </c>
      <c r="K83" s="315"/>
      <c r="L83" s="315"/>
      <c r="M83" s="315"/>
    </row>
    <row r="84" spans="2:13" x14ac:dyDescent="0.3">
      <c r="B84" s="327"/>
      <c r="C84" s="328"/>
      <c r="D84" s="328"/>
      <c r="E84" s="329"/>
      <c r="F84" s="66"/>
      <c r="G84" s="316"/>
      <c r="H84" s="316"/>
      <c r="I84" s="48" t="str">
        <f t="shared" si="2"/>
        <v/>
      </c>
      <c r="J84" s="48" t="str">
        <f t="shared" si="0"/>
        <v/>
      </c>
      <c r="K84" s="315"/>
      <c r="L84" s="315"/>
      <c r="M84" s="315"/>
    </row>
    <row r="85" spans="2:13" x14ac:dyDescent="0.3">
      <c r="B85" s="327"/>
      <c r="C85" s="328"/>
      <c r="D85" s="328"/>
      <c r="E85" s="329"/>
      <c r="F85" s="66"/>
      <c r="G85" s="316"/>
      <c r="H85" s="316"/>
      <c r="I85" s="48" t="str">
        <f t="shared" si="2"/>
        <v/>
      </c>
      <c r="J85" s="48" t="str">
        <f t="shared" si="0"/>
        <v/>
      </c>
      <c r="K85" s="315"/>
      <c r="L85" s="315"/>
      <c r="M85" s="315"/>
    </row>
    <row r="86" spans="2:13" x14ac:dyDescent="0.3">
      <c r="B86" s="327"/>
      <c r="C86" s="328"/>
      <c r="D86" s="328"/>
      <c r="E86" s="329"/>
      <c r="F86" s="66"/>
      <c r="G86" s="316"/>
      <c r="H86" s="316"/>
      <c r="I86" s="48" t="str">
        <f t="shared" si="2"/>
        <v/>
      </c>
      <c r="J86" s="48" t="str">
        <f t="shared" si="0"/>
        <v/>
      </c>
      <c r="K86" s="315"/>
      <c r="L86" s="315"/>
      <c r="M86" s="315"/>
    </row>
    <row r="87" spans="2:13" x14ac:dyDescent="0.3">
      <c r="B87" s="327"/>
      <c r="C87" s="328"/>
      <c r="D87" s="328"/>
      <c r="E87" s="329"/>
      <c r="F87" s="66"/>
      <c r="G87" s="316"/>
      <c r="H87" s="316"/>
      <c r="I87" s="48" t="str">
        <f t="shared" si="2"/>
        <v/>
      </c>
      <c r="J87" s="48" t="str">
        <f t="shared" si="0"/>
        <v/>
      </c>
      <c r="K87" s="315"/>
      <c r="L87" s="315"/>
      <c r="M87" s="315"/>
    </row>
    <row r="88" spans="2:13" x14ac:dyDescent="0.3">
      <c r="B88" s="327"/>
      <c r="C88" s="328"/>
      <c r="D88" s="328"/>
      <c r="E88" s="329"/>
      <c r="F88" s="66"/>
      <c r="G88" s="316"/>
      <c r="H88" s="316"/>
      <c r="I88" s="48" t="str">
        <f t="shared" si="2"/>
        <v/>
      </c>
      <c r="J88" s="48" t="str">
        <f t="shared" si="0"/>
        <v/>
      </c>
      <c r="K88" s="315"/>
      <c r="L88" s="315"/>
      <c r="M88" s="315"/>
    </row>
    <row r="89" spans="2:13" x14ac:dyDescent="0.3">
      <c r="B89" s="327"/>
      <c r="C89" s="328"/>
      <c r="D89" s="328"/>
      <c r="E89" s="329"/>
      <c r="F89" s="66"/>
      <c r="G89" s="316"/>
      <c r="H89" s="316"/>
      <c r="I89" s="48" t="str">
        <f t="shared" si="2"/>
        <v/>
      </c>
      <c r="J89" s="48" t="str">
        <f t="shared" si="0"/>
        <v/>
      </c>
      <c r="K89" s="315"/>
      <c r="L89" s="315"/>
      <c r="M89" s="315"/>
    </row>
    <row r="90" spans="2:13" ht="13.5" thickBot="1" x14ac:dyDescent="0.35">
      <c r="B90" s="378"/>
      <c r="C90" s="379"/>
      <c r="D90" s="379"/>
      <c r="E90" s="380"/>
      <c r="F90" s="68"/>
      <c r="G90" s="381"/>
      <c r="H90" s="381"/>
      <c r="I90" s="49" t="str">
        <f t="shared" si="2"/>
        <v/>
      </c>
      <c r="J90" s="49" t="str">
        <f t="shared" si="0"/>
        <v/>
      </c>
      <c r="K90" s="281"/>
      <c r="L90" s="281"/>
      <c r="M90" s="281"/>
    </row>
    <row r="91" spans="2:13" x14ac:dyDescent="0.3">
      <c r="B91" s="282" t="s">
        <v>193</v>
      </c>
      <c r="C91" s="283"/>
      <c r="D91" s="283"/>
      <c r="E91" s="283"/>
      <c r="F91" s="284"/>
      <c r="G91" s="309">
        <f>SUM(G81:H90)</f>
        <v>0</v>
      </c>
      <c r="H91" s="309"/>
      <c r="I91" s="52"/>
      <c r="J91" s="50">
        <f>SUM(J81:J90)</f>
        <v>0</v>
      </c>
      <c r="K91" s="310"/>
      <c r="L91" s="310"/>
      <c r="M91" s="310"/>
    </row>
    <row r="92" spans="2:13" ht="13.5" thickBot="1" x14ac:dyDescent="0.35">
      <c r="B92" s="300"/>
      <c r="C92" s="301"/>
      <c r="D92" s="301"/>
      <c r="E92" s="301"/>
      <c r="F92" s="302"/>
      <c r="G92" s="280"/>
      <c r="H92" s="280"/>
      <c r="I92" s="53" t="s">
        <v>116</v>
      </c>
      <c r="J92" s="51">
        <f>J91*(5/105)</f>
        <v>0</v>
      </c>
      <c r="K92" s="281"/>
      <c r="L92" s="281"/>
      <c r="M92" s="281"/>
    </row>
    <row r="93" spans="2:13" x14ac:dyDescent="0.3">
      <c r="B93" s="294"/>
      <c r="C93" s="298"/>
      <c r="D93" s="298"/>
      <c r="E93" s="299"/>
      <c r="F93" s="113"/>
      <c r="G93" s="291"/>
      <c r="H93" s="291"/>
      <c r="I93" s="48"/>
      <c r="J93" s="48" t="str">
        <f t="shared" si="0"/>
        <v/>
      </c>
      <c r="K93" s="310"/>
      <c r="L93" s="310"/>
      <c r="M93" s="310"/>
    </row>
    <row r="94" spans="2:13" x14ac:dyDescent="0.3">
      <c r="B94" s="288" t="s">
        <v>19</v>
      </c>
      <c r="C94" s="288"/>
      <c r="D94" s="288"/>
      <c r="E94" s="288"/>
      <c r="F94" s="289"/>
      <c r="G94" s="220">
        <f>G91+G77</f>
        <v>398.9</v>
      </c>
      <c r="H94" s="222"/>
      <c r="J94" s="56">
        <f>J91+J77</f>
        <v>159.56</v>
      </c>
    </row>
    <row r="95" spans="2:13" x14ac:dyDescent="0.3">
      <c r="F95" s="277" t="s">
        <v>35</v>
      </c>
      <c r="G95" s="277"/>
      <c r="H95" s="277"/>
      <c r="I95" s="278"/>
      <c r="J95" s="56">
        <f>J94*(5/105)</f>
        <v>7.5980952380952376</v>
      </c>
    </row>
    <row r="97" spans="2:13" x14ac:dyDescent="0.3">
      <c r="B97" s="14" t="s">
        <v>20</v>
      </c>
    </row>
    <row r="101" spans="2:13" ht="20" x14ac:dyDescent="0.4">
      <c r="B101" s="337" t="s">
        <v>194</v>
      </c>
      <c r="C101" s="338"/>
      <c r="D101" s="338"/>
      <c r="E101" s="338"/>
      <c r="F101" s="338"/>
      <c r="G101" s="338"/>
      <c r="H101" s="339"/>
      <c r="I101" s="161"/>
      <c r="J101" s="161"/>
      <c r="K101" s="161"/>
      <c r="L101" s="161"/>
      <c r="M101" s="161"/>
    </row>
    <row r="102" spans="2:13" x14ac:dyDescent="0.3">
      <c r="B102" s="333" t="s">
        <v>201</v>
      </c>
      <c r="C102" s="326"/>
      <c r="D102" s="326"/>
      <c r="E102" s="326"/>
      <c r="F102" s="326"/>
      <c r="G102" s="326"/>
      <c r="H102" s="334"/>
      <c r="I102" s="162"/>
      <c r="J102" s="162"/>
      <c r="K102" s="162"/>
      <c r="L102" s="162"/>
      <c r="M102" s="162"/>
    </row>
    <row r="103" spans="2:13" ht="13.5" thickBot="1" x14ac:dyDescent="0.35">
      <c r="B103" s="312" t="s">
        <v>195</v>
      </c>
      <c r="C103" s="313"/>
      <c r="D103" s="313"/>
      <c r="E103" s="314"/>
      <c r="F103" s="349" t="s">
        <v>15</v>
      </c>
      <c r="G103" s="350"/>
      <c r="H103" s="351"/>
      <c r="I103" s="103"/>
      <c r="J103" s="103"/>
      <c r="K103" s="226"/>
      <c r="L103" s="226"/>
      <c r="M103" s="226"/>
    </row>
    <row r="104" spans="2:13" ht="13.5" thickTop="1" x14ac:dyDescent="0.3">
      <c r="B104" s="123" t="s">
        <v>196</v>
      </c>
      <c r="C104" s="124"/>
      <c r="D104" s="124"/>
      <c r="E104" s="125"/>
      <c r="F104" s="375"/>
      <c r="G104" s="376"/>
      <c r="H104" s="377"/>
      <c r="I104" s="126"/>
      <c r="J104" s="335" t="s">
        <v>202</v>
      </c>
      <c r="K104" s="335"/>
      <c r="L104" s="335"/>
      <c r="M104" s="335"/>
    </row>
    <row r="105" spans="2:13" x14ac:dyDescent="0.3">
      <c r="B105" s="123" t="s">
        <v>197</v>
      </c>
      <c r="C105" s="124"/>
      <c r="D105" s="124"/>
      <c r="E105" s="125"/>
      <c r="F105" s="369">
        <v>398.9</v>
      </c>
      <c r="G105" s="370"/>
      <c r="H105" s="371"/>
      <c r="I105" s="126"/>
      <c r="J105" s="335" t="s">
        <v>203</v>
      </c>
      <c r="K105" s="335"/>
      <c r="L105" s="335"/>
      <c r="M105" s="335"/>
    </row>
    <row r="106" spans="2:13" x14ac:dyDescent="0.3">
      <c r="B106" s="123" t="s">
        <v>198</v>
      </c>
      <c r="C106" s="124"/>
      <c r="D106" s="124"/>
      <c r="E106" s="125"/>
      <c r="F106" s="369"/>
      <c r="G106" s="370"/>
      <c r="H106" s="371"/>
      <c r="I106" s="126"/>
      <c r="J106" s="126"/>
      <c r="K106" s="336"/>
      <c r="L106" s="336"/>
      <c r="M106" s="336"/>
    </row>
    <row r="107" spans="2:13" x14ac:dyDescent="0.3">
      <c r="B107" s="123" t="s">
        <v>199</v>
      </c>
      <c r="C107" s="124"/>
      <c r="D107" s="124"/>
      <c r="E107" s="125"/>
      <c r="F107" s="369"/>
      <c r="G107" s="370"/>
      <c r="H107" s="371"/>
      <c r="I107" s="126"/>
      <c r="J107" s="126"/>
      <c r="K107" s="336"/>
      <c r="L107" s="336"/>
      <c r="M107" s="336"/>
    </row>
    <row r="108" spans="2:13" ht="13.5" thickBot="1" x14ac:dyDescent="0.35">
      <c r="B108" s="327" t="s">
        <v>200</v>
      </c>
      <c r="C108" s="328"/>
      <c r="D108" s="328"/>
      <c r="E108" s="329"/>
      <c r="F108" s="372"/>
      <c r="G108" s="373"/>
      <c r="H108" s="374"/>
      <c r="I108" s="126"/>
      <c r="J108" s="126"/>
      <c r="K108" s="336"/>
      <c r="L108" s="336"/>
      <c r="M108" s="336"/>
    </row>
    <row r="109" spans="2:13" ht="13.5" thickBot="1" x14ac:dyDescent="0.35">
      <c r="B109" s="327" t="s">
        <v>207</v>
      </c>
      <c r="C109" s="328"/>
      <c r="D109" s="328"/>
      <c r="E109" s="329"/>
      <c r="F109" s="330">
        <f>SUM(F104:H108)</f>
        <v>398.9</v>
      </c>
      <c r="G109" s="331"/>
      <c r="H109" s="332"/>
    </row>
  </sheetData>
  <sheetProtection insertRows="0" selectLockedCells="1"/>
  <mergeCells count="144">
    <mergeCell ref="A10:C10"/>
    <mergeCell ref="D10:M10"/>
    <mergeCell ref="C11:M11"/>
    <mergeCell ref="A12:C12"/>
    <mergeCell ref="D12:M12"/>
    <mergeCell ref="A13:A14"/>
    <mergeCell ref="B13:B14"/>
    <mergeCell ref="C13:M14"/>
    <mergeCell ref="A1:M1"/>
    <mergeCell ref="A2:M2"/>
    <mergeCell ref="A3:M3"/>
    <mergeCell ref="B4:M5"/>
    <mergeCell ref="B7:M8"/>
    <mergeCell ref="C9:M9"/>
    <mergeCell ref="A22:A23"/>
    <mergeCell ref="B22:M23"/>
    <mergeCell ref="A24:M24"/>
    <mergeCell ref="A25:A26"/>
    <mergeCell ref="B25:M26"/>
    <mergeCell ref="B27:E27"/>
    <mergeCell ref="A15:A16"/>
    <mergeCell ref="B15:M16"/>
    <mergeCell ref="B18:M18"/>
    <mergeCell ref="A19:M19"/>
    <mergeCell ref="B20:M20"/>
    <mergeCell ref="A21:M21"/>
    <mergeCell ref="B61:M61"/>
    <mergeCell ref="A62:M62"/>
    <mergeCell ref="B63:M63"/>
    <mergeCell ref="B64:M64"/>
    <mergeCell ref="B65:E65"/>
    <mergeCell ref="G65:H65"/>
    <mergeCell ref="K65:M65"/>
    <mergeCell ref="A28:M28"/>
    <mergeCell ref="B29:M30"/>
    <mergeCell ref="A33:M33"/>
    <mergeCell ref="A36:M36"/>
    <mergeCell ref="B59:M59"/>
    <mergeCell ref="A60:M60"/>
    <mergeCell ref="B68:E68"/>
    <mergeCell ref="G68:H68"/>
    <mergeCell ref="K68:M68"/>
    <mergeCell ref="B69:E69"/>
    <mergeCell ref="G69:H69"/>
    <mergeCell ref="K69:M69"/>
    <mergeCell ref="B66:C66"/>
    <mergeCell ref="G66:H66"/>
    <mergeCell ref="K66:M66"/>
    <mergeCell ref="B67:F67"/>
    <mergeCell ref="G67:H67"/>
    <mergeCell ref="K67:M67"/>
    <mergeCell ref="B72:E72"/>
    <mergeCell ref="G72:H72"/>
    <mergeCell ref="K72:M72"/>
    <mergeCell ref="B73:E73"/>
    <mergeCell ref="G73:H73"/>
    <mergeCell ref="K73:M73"/>
    <mergeCell ref="B70:E70"/>
    <mergeCell ref="G70:H70"/>
    <mergeCell ref="K70:M70"/>
    <mergeCell ref="B71:E71"/>
    <mergeCell ref="G71:H71"/>
    <mergeCell ref="K71:M71"/>
    <mergeCell ref="B76:E76"/>
    <mergeCell ref="G76:H76"/>
    <mergeCell ref="K76:M76"/>
    <mergeCell ref="B77:F77"/>
    <mergeCell ref="G77:H77"/>
    <mergeCell ref="K77:M77"/>
    <mergeCell ref="B74:E74"/>
    <mergeCell ref="G74:H74"/>
    <mergeCell ref="K74:M74"/>
    <mergeCell ref="B75:E75"/>
    <mergeCell ref="G75:H75"/>
    <mergeCell ref="K75:M75"/>
    <mergeCell ref="B80:F80"/>
    <mergeCell ref="G80:H80"/>
    <mergeCell ref="K80:M80"/>
    <mergeCell ref="B81:E81"/>
    <mergeCell ref="G81:H81"/>
    <mergeCell ref="K81:M81"/>
    <mergeCell ref="B78:F78"/>
    <mergeCell ref="G78:H78"/>
    <mergeCell ref="K78:M78"/>
    <mergeCell ref="B79:E79"/>
    <mergeCell ref="G79:H79"/>
    <mergeCell ref="K79:M79"/>
    <mergeCell ref="B84:E84"/>
    <mergeCell ref="G84:H84"/>
    <mergeCell ref="K84:M84"/>
    <mergeCell ref="B85:E85"/>
    <mergeCell ref="G85:H85"/>
    <mergeCell ref="K85:M85"/>
    <mergeCell ref="B82:E82"/>
    <mergeCell ref="G82:H82"/>
    <mergeCell ref="K82:M82"/>
    <mergeCell ref="B83:E83"/>
    <mergeCell ref="G83:H83"/>
    <mergeCell ref="K83:M83"/>
    <mergeCell ref="B88:E88"/>
    <mergeCell ref="G88:H88"/>
    <mergeCell ref="K88:M88"/>
    <mergeCell ref="B89:E89"/>
    <mergeCell ref="G89:H89"/>
    <mergeCell ref="K89:M89"/>
    <mergeCell ref="B86:E86"/>
    <mergeCell ref="G86:H86"/>
    <mergeCell ref="K86:M86"/>
    <mergeCell ref="B87:E87"/>
    <mergeCell ref="G87:H87"/>
    <mergeCell ref="K87:M87"/>
    <mergeCell ref="K92:M92"/>
    <mergeCell ref="B93:E93"/>
    <mergeCell ref="G93:H93"/>
    <mergeCell ref="K93:M93"/>
    <mergeCell ref="B90:E90"/>
    <mergeCell ref="G90:H90"/>
    <mergeCell ref="K90:M90"/>
    <mergeCell ref="B91:F91"/>
    <mergeCell ref="G91:H91"/>
    <mergeCell ref="K91:M91"/>
    <mergeCell ref="B94:F94"/>
    <mergeCell ref="G94:H94"/>
    <mergeCell ref="F95:I95"/>
    <mergeCell ref="B101:H101"/>
    <mergeCell ref="B102:H102"/>
    <mergeCell ref="B103:E103"/>
    <mergeCell ref="F103:H103"/>
    <mergeCell ref="B92:F92"/>
    <mergeCell ref="G92:H92"/>
    <mergeCell ref="F107:H107"/>
    <mergeCell ref="K107:M107"/>
    <mergeCell ref="B108:E108"/>
    <mergeCell ref="F108:H108"/>
    <mergeCell ref="K108:M108"/>
    <mergeCell ref="B109:E109"/>
    <mergeCell ref="F109:H109"/>
    <mergeCell ref="K103:M103"/>
    <mergeCell ref="F104:H104"/>
    <mergeCell ref="J104:M104"/>
    <mergeCell ref="F105:H105"/>
    <mergeCell ref="J105:M105"/>
    <mergeCell ref="F106:H106"/>
    <mergeCell ref="K106:M106"/>
  </mergeCells>
  <pageMargins left="0.25" right="0.25" top="0.5" bottom="0.5" header="0" footer="0"/>
  <pageSetup scale="93"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Page One</vt:lpstr>
      <vt:lpstr>Page Two</vt:lpstr>
      <vt:lpstr>Travel Expense Accts -Reference</vt:lpstr>
      <vt:lpstr>EXAMPLE Travel Exp Claim#1 Pg1</vt:lpstr>
      <vt:lpstr>EXAMPLE Travel Exp Claim#1 Pg2</vt:lpstr>
      <vt:lpstr>EXAMPLE Claim#2 - Mileage Pg1</vt:lpstr>
      <vt:lpstr>EXAMPLE Claim#2 - Mileage Pg2</vt:lpstr>
      <vt:lpstr>'EXAMPLE Travel Exp Claim#1 Pg1'!Air</vt:lpstr>
      <vt:lpstr>Air</vt:lpstr>
      <vt:lpstr>'EXAMPLE Travel Exp Claim#1 Pg1'!airagent</vt:lpstr>
      <vt:lpstr>airagent</vt:lpstr>
      <vt:lpstr>'EXAMPLE Travel Exp Claim#1 Pg1'!Airandfees</vt:lpstr>
      <vt:lpstr>Airandfees</vt:lpstr>
      <vt:lpstr>'EXAMPLE Travel Exp Claim#1 Pg1'!Airfare</vt:lpstr>
      <vt:lpstr>Airfare</vt:lpstr>
      <vt:lpstr>'EXAMPLE Travel Exp Claim#1 Pg1'!AirfareTA</vt:lpstr>
      <vt:lpstr>AirfareTA</vt:lpstr>
      <vt:lpstr>'EXAMPLE Travel Exp Claim#1 Pg1'!Athletics</vt:lpstr>
      <vt:lpstr>Athletics</vt:lpstr>
      <vt:lpstr>'EXAMPLE Travel Exp Claim#1 Pg1'!Hotel</vt:lpstr>
      <vt:lpstr>Hotel</vt:lpstr>
      <vt:lpstr>'EXAMPLE Travel Exp Claim#1 Pg1'!Hotel1</vt:lpstr>
      <vt:lpstr>Hotel1</vt:lpstr>
      <vt:lpstr>'EXAMPLE Travel Exp Claim#1 Pg1'!Meals</vt:lpstr>
      <vt:lpstr>Meals</vt:lpstr>
      <vt:lpstr>'EXAMPLE Travel Exp Claim#1 Pg1'!Meals_PD</vt:lpstr>
      <vt:lpstr>Meals_PD</vt:lpstr>
      <vt:lpstr>'EXAMPLE Travel Exp Claim#1 Pg1'!Other</vt:lpstr>
      <vt:lpstr>Other</vt:lpstr>
      <vt:lpstr>'EXAMPLE Travel Exp Claim#1 Pg1'!Other_parking</vt:lpstr>
      <vt:lpstr>Other_parking</vt:lpstr>
      <vt:lpstr>'EXAMPLE Travel Exp Claim#1 Pg1'!othertransportation</vt:lpstr>
      <vt:lpstr>othertransportation</vt:lpstr>
      <vt:lpstr>'EXAMPLE Travel Exp Claim#1 Pg1'!othertravel</vt:lpstr>
      <vt:lpstr>othertravel</vt:lpstr>
      <vt:lpstr>'EXAMPLE Travel Exp Claim#1 Pg1'!perdiem</vt:lpstr>
      <vt:lpstr>perdiem</vt:lpstr>
      <vt:lpstr>'EXAMPLE Claim#2 - Mileage Pg1'!Print_Area</vt:lpstr>
      <vt:lpstr>'EXAMPLE Travel Exp Claim#1 Pg1'!Print_Area</vt:lpstr>
      <vt:lpstr>'Page One'!Print_Area</vt:lpstr>
    </vt:vector>
  </TitlesOfParts>
  <Company>the University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Alana</dc:creator>
  <cp:lastModifiedBy>Leanne Garland</cp:lastModifiedBy>
  <cp:lastPrinted>2016-04-26T17:53:54Z</cp:lastPrinted>
  <dcterms:created xsi:type="dcterms:W3CDTF">2005-12-09T17:06:41Z</dcterms:created>
  <dcterms:modified xsi:type="dcterms:W3CDTF">2022-07-04T14:50:23Z</dcterms:modified>
</cp:coreProperties>
</file>